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450" windowWidth="18885" windowHeight="6105" activeTab="0"/>
  </bookViews>
  <sheets>
    <sheet name="公表資料（預託金の運用状況）" sheetId="1" r:id="rId1"/>
    <sheet name="構成割合計算表" sheetId="2" r:id="rId2"/>
    <sheet name="修正総合利回り計算表" sheetId="3" r:id="rId3"/>
  </sheets>
  <definedNames>
    <definedName name="_xlnm.Print_Area" localSheetId="0">'公表資料（預託金の運用状況）'!$A$1:$K$25</definedName>
    <definedName name="_xlnm.Print_Area" localSheetId="1">'構成割合計算表'!$A$1:$M$29</definedName>
    <definedName name="_xlnm.Print_Area" localSheetId="2">'修正総合利回り計算表'!$A$1:$K$28</definedName>
  </definedNames>
  <calcPr fullCalcOnLoad="1"/>
</workbook>
</file>

<file path=xl/comments2.xml><?xml version="1.0" encoding="utf-8"?>
<comments xmlns="http://schemas.openxmlformats.org/spreadsheetml/2006/main">
  <authors>
    <author>作成者</author>
  </authors>
  <commentList>
    <comment ref="D5" authorId="0">
      <text>
        <r>
          <rPr>
            <sz val="10"/>
            <rFont val="ＭＳ Ｐゴシック"/>
            <family val="3"/>
          </rPr>
          <t>決算書に記載している金額を入力すること。</t>
        </r>
      </text>
    </comment>
    <comment ref="E5" authorId="0">
      <text>
        <r>
          <rPr>
            <sz val="10"/>
            <rFont val="ＭＳ Ｐゴシック"/>
            <family val="3"/>
          </rPr>
          <t>決算書に記載している「未収収益明細表」の金額を入力すること。</t>
        </r>
      </text>
    </comment>
    <comment ref="F5" authorId="0">
      <text>
        <r>
          <rPr>
            <sz val="10"/>
            <rFont val="ＭＳ Ｐゴシック"/>
            <family val="3"/>
          </rPr>
          <t>公表資料シート
「時価総額」欄に結果が反映される。</t>
        </r>
      </text>
    </comment>
    <comment ref="D17" authorId="0">
      <text>
        <r>
          <rPr>
            <sz val="10"/>
            <rFont val="ＭＳ Ｐゴシック"/>
            <family val="3"/>
          </rPr>
          <t xml:space="preserve">決算書に記載している金額を入力すること。
</t>
        </r>
      </text>
    </comment>
    <comment ref="E17" authorId="0">
      <text>
        <r>
          <rPr>
            <sz val="10"/>
            <rFont val="ＭＳ Ｐゴシック"/>
            <family val="3"/>
          </rPr>
          <t xml:space="preserve">決算書に記載している「未収収益明細表」の金額を入力すること。
</t>
        </r>
      </text>
    </comment>
    <comment ref="F17" authorId="0">
      <text>
        <r>
          <rPr>
            <sz val="10"/>
            <rFont val="ＭＳ Ｐゴシック"/>
            <family val="3"/>
          </rPr>
          <t xml:space="preserve">公表資料シート
「時価総額」欄に結果が反映される。
</t>
        </r>
      </text>
    </comment>
  </commentList>
</comments>
</file>

<file path=xl/comments3.xml><?xml version="1.0" encoding="utf-8"?>
<comments xmlns="http://schemas.openxmlformats.org/spreadsheetml/2006/main">
  <authors>
    <author>作成者</author>
  </authors>
  <commentList>
    <comment ref="D5" authorId="0">
      <text>
        <r>
          <rPr>
            <sz val="10"/>
            <rFont val="ＭＳ Ｐゴシック"/>
            <family val="3"/>
          </rPr>
          <t>決算書に記載している「未収収益明細表」の金額を入力すること。</t>
        </r>
      </text>
    </comment>
    <comment ref="D16" authorId="0">
      <text>
        <r>
          <rPr>
            <sz val="10"/>
            <rFont val="ＭＳ Ｐゴシック"/>
            <family val="3"/>
          </rPr>
          <t>決算書に記載している「未収収益明細表」の金額を入力すること。</t>
        </r>
      </text>
    </comment>
    <comment ref="E16" authorId="0">
      <text>
        <r>
          <rPr>
            <sz val="10"/>
            <rFont val="ＭＳ Ｐゴシック"/>
            <family val="3"/>
          </rPr>
          <t xml:space="preserve">決算書に記載している「未収収益明細表」の金額を入力すること。
</t>
        </r>
      </text>
    </comment>
    <comment ref="G5" authorId="0">
      <text>
        <r>
          <rPr>
            <sz val="10"/>
            <rFont val="ＭＳ Ｐゴシック"/>
            <family val="3"/>
          </rPr>
          <t xml:space="preserve">決算精算表（試算）の「利息及び配当金」の３月末残高＋前年度未収収益
を入力すること。
</t>
        </r>
      </text>
    </comment>
    <comment ref="G16" authorId="0">
      <text>
        <r>
          <rPr>
            <sz val="10"/>
            <rFont val="ＭＳ Ｐゴシック"/>
            <family val="3"/>
          </rPr>
          <t>決算精算表（試算）の「利息及び配当金」の３月末残高＋前年度未収収益
を入力すること。</t>
        </r>
      </text>
    </comment>
    <comment ref="K5" authorId="0">
      <text>
        <r>
          <rPr>
            <sz val="10"/>
            <rFont val="ＭＳ Ｐゴシック"/>
            <family val="3"/>
          </rPr>
          <t>公表シート「修正総合利回り」欄に結果が反映される。</t>
        </r>
      </text>
    </comment>
    <comment ref="K16" authorId="0">
      <text>
        <r>
          <rPr>
            <sz val="10"/>
            <rFont val="ＭＳ Ｐゴシック"/>
            <family val="3"/>
          </rPr>
          <t>公表シート「修正総合利回り」欄に結果が反映される。</t>
        </r>
      </text>
    </comment>
    <comment ref="F5" authorId="0">
      <text>
        <r>
          <rPr>
            <sz val="10"/>
            <rFont val="ＭＳ Ｐゴシック"/>
            <family val="3"/>
          </rPr>
          <t>資産平均残高表の数値を記入すること。</t>
        </r>
      </text>
    </comment>
    <comment ref="F16" authorId="0">
      <text>
        <r>
          <rPr>
            <sz val="10"/>
            <rFont val="ＭＳ Ｐゴシック"/>
            <family val="3"/>
          </rPr>
          <t xml:space="preserve">資産平均残高表の数値を記入すること。
</t>
        </r>
      </text>
    </comment>
    <comment ref="I5" authorId="0">
      <text>
        <r>
          <rPr>
            <sz val="9"/>
            <rFont val="ＭＳ Ｐゴシック"/>
            <family val="3"/>
          </rPr>
          <t>決算書に記載している「利息及び配当金」と合計が一致することを確認すること。</t>
        </r>
      </text>
    </comment>
    <comment ref="I16" authorId="0">
      <text>
        <r>
          <rPr>
            <sz val="9"/>
            <rFont val="ＭＳ Ｐゴシック"/>
            <family val="3"/>
          </rPr>
          <t>決算書に記載している「利息及び配当金」と合計が一致することを確認すること。</t>
        </r>
      </text>
    </comment>
  </commentList>
</comments>
</file>

<file path=xl/sharedStrings.xml><?xml version="1.0" encoding="utf-8"?>
<sst xmlns="http://schemas.openxmlformats.org/spreadsheetml/2006/main" count="116" uniqueCount="57">
  <si>
    <t>時 価 総 額</t>
  </si>
  <si>
    <t>貸付金</t>
  </si>
  <si>
    <t>合　　　計</t>
  </si>
  <si>
    <t>資産区分</t>
  </si>
  <si>
    <t>未収収益</t>
  </si>
  <si>
    <t>構成比</t>
  </si>
  <si>
    <t>①</t>
  </si>
  <si>
    <t>②</t>
  </si>
  <si>
    <t>③</t>
  </si>
  <si>
    <t>（少数第１位）</t>
  </si>
  <si>
    <t>普通預金、定期預金等</t>
  </si>
  <si>
    <t>投資不動産等</t>
  </si>
  <si>
    <t>短期資産運用等</t>
  </si>
  <si>
    <t>国内債券（縁故債）</t>
  </si>
  <si>
    <t>預託金合計</t>
  </si>
  <si>
    <t>（単位：円）</t>
  </si>
  <si>
    <t>構成割合</t>
  </si>
  <si>
    <t>修正総合利回り</t>
  </si>
  <si>
    <t>修正総合利回り</t>
  </si>
  <si>
    <t>修正総合利回り計算表</t>
  </si>
  <si>
    <t>A</t>
  </si>
  <si>
    <t>②＋③</t>
  </si>
  <si>
    <t>（②∔③）/①</t>
  </si>
  <si>
    <t>実現・総利回り</t>
  </si>
  <si>
    <t>構成割合計算表</t>
  </si>
  <si>
    <t>（単位：百万円）</t>
  </si>
  <si>
    <t>簿価（＝時価）</t>
  </si>
  <si>
    <t>①</t>
  </si>
  <si>
    <t>（①+②）</t>
  </si>
  <si>
    <t>時価総額</t>
  </si>
  <si>
    <t>実現利益・総利益
・総合収益</t>
  </si>
  <si>
    <t>Ｂ</t>
  </si>
  <si>
    <t>※　数値は仮の数値である。</t>
  </si>
  <si>
    <t>（②∔③）/（①+Ｂ）</t>
  </si>
  <si>
    <t>のセルに数字を入力してください。</t>
  </si>
  <si>
    <t>当年度
未収収益</t>
  </si>
  <si>
    <t>前年度
未収収益</t>
  </si>
  <si>
    <t>簿価平残</t>
  </si>
  <si>
    <t>実現損益</t>
  </si>
  <si>
    <t>未収収益増減
（A-Ｂ）</t>
  </si>
  <si>
    <t>国内債券
(縁故地方債）</t>
  </si>
  <si>
    <t>短期資産</t>
  </si>
  <si>
    <t xml:space="preserve">注１　それぞれの項目は、単位未満について四捨五入しているため、必ずしも合計と一致しない。 </t>
  </si>
  <si>
    <t>年度末の時価総額</t>
  </si>
  <si>
    <t>注２　修正総合利回り＝（実現損益＋未収収益増減）÷（簿価平均残高＋前期末未収収益）×100（％）</t>
  </si>
  <si>
    <t>平成３０年３月末</t>
  </si>
  <si>
    <t>　＜平成29年度末の時価総額＞</t>
  </si>
  <si>
    <t>　平成29年度</t>
  </si>
  <si>
    <t>平成２９年度通期（４月～３月）</t>
  </si>
  <si>
    <t>　（参考）平成28年度　</t>
  </si>
  <si>
    <t>＊</t>
  </si>
  <si>
    <r>
      <t>預託金</t>
    </r>
    <r>
      <rPr>
        <sz val="12"/>
        <rFont val="ＭＳ Ｐゴシック"/>
        <family val="3"/>
      </rPr>
      <t>とは、地方公務員等共済組合法施行令第17条の２第１項第５号の規定に基づき、組合員の福祉の増進又は地方公共団体の行政目的の実現に資するように全国市町村職員共済組合連合会がその構成組合へ預託し、管理されている資金である。</t>
    </r>
  </si>
  <si>
    <t>平成２９年３月末</t>
  </si>
  <si>
    <t>平成２８年度通期（４月～３月）</t>
  </si>
  <si>
    <t>　＜平成28年度末時価総額＞</t>
  </si>
  <si>
    <t>長崎県市町村職員共済組合</t>
  </si>
  <si>
    <t>長期給付積立金の預託金の運用状況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</si>
</sst>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quot;△ &quot;#,##0"/>
  </numFmts>
  <fonts count="47">
    <font>
      <sz val="11"/>
      <color indexed="8"/>
      <name val="ＭＳ Ｐゴシック"/>
      <family val="3"/>
    </font>
    <font>
      <sz val="6"/>
      <name val="ＭＳ Ｐゴシック"/>
      <family val="3"/>
    </font>
    <font>
      <sz val="11"/>
      <name val="ＭＳ Ｐ明朝"/>
      <family val="1"/>
    </font>
    <font>
      <sz val="12"/>
      <name val="ＭＳ Ｐゴシック"/>
      <family val="3"/>
    </font>
    <font>
      <sz val="12"/>
      <name val="ＭＳ Ｐ明朝"/>
      <family val="1"/>
    </font>
    <font>
      <sz val="11"/>
      <name val="ＭＳ Ｐゴシック"/>
      <family val="3"/>
    </font>
    <font>
      <sz val="10"/>
      <name val="ＭＳ Ｐ明朝"/>
      <family val="1"/>
    </font>
    <font>
      <sz val="8"/>
      <name val="ＭＳ Ｐ明朝"/>
      <family val="1"/>
    </font>
    <font>
      <sz val="10"/>
      <name val="ＭＳ Ｐゴシック"/>
      <family val="3"/>
    </font>
    <font>
      <sz val="8"/>
      <name val="ＭＳ Ｐゴシック"/>
      <family val="3"/>
    </font>
    <font>
      <sz val="11"/>
      <name val="ＭＳ 明朝"/>
      <family val="1"/>
    </font>
    <font>
      <sz val="10"/>
      <name val="ＭＳ 明朝"/>
      <family val="1"/>
    </font>
    <font>
      <sz val="10"/>
      <name val="ＭＳ ゴシック"/>
      <family val="3"/>
    </font>
    <font>
      <sz val="11"/>
      <color indexed="8"/>
      <name val="ＭＳ Ｐ明朝"/>
      <family val="1"/>
    </font>
    <font>
      <sz val="10"/>
      <name val="Arial"/>
      <family val="2"/>
    </font>
    <font>
      <b/>
      <sz val="20"/>
      <name val="ＭＳ Ｐ明朝"/>
      <family val="1"/>
    </font>
    <font>
      <sz val="14"/>
      <name val="ＭＳ Ｐゴシック"/>
      <family val="3"/>
    </font>
    <font>
      <sz val="16"/>
      <name val="ＭＳ Ｐゴシック"/>
      <family val="3"/>
    </font>
    <font>
      <sz val="9"/>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b/>
      <sz val="20"/>
      <color indexed="30"/>
      <name val="ＭＳ Ｐ明朝"/>
      <family val="1"/>
    </font>
    <font>
      <sz val="8"/>
      <color indexed="8"/>
      <name val="ＭＳ Ｐゴシック"/>
      <family val="3"/>
    </font>
    <font>
      <sz val="36"/>
      <color indexed="8"/>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sz val="26"/>
      <color indexed="8"/>
      <name val="ＭＳ Ｐゴシック"/>
      <family val="3"/>
    </font>
    <font>
      <b/>
      <sz val="18"/>
      <color indexed="8"/>
      <name val="ＭＳ Ｐゴシック"/>
      <family val="3"/>
    </font>
    <font>
      <u val="single"/>
      <sz val="11"/>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bottom style="medium"/>
    </border>
    <border>
      <left/>
      <right/>
      <top/>
      <bottom style="medium"/>
    </border>
    <border>
      <left style="thin"/>
      <right/>
      <top style="thin"/>
      <bottom style="thin"/>
    </border>
    <border>
      <left style="thin"/>
      <right style="thin"/>
      <top style="thin"/>
      <bottom style="thin"/>
    </border>
    <border>
      <left/>
      <right/>
      <top style="thin"/>
      <bottom style="thin"/>
    </border>
    <border>
      <left style="medium"/>
      <right style="hair"/>
      <top/>
      <bottom style="thin"/>
    </border>
    <border>
      <left style="medium"/>
      <right/>
      <top style="medium"/>
      <bottom style="medium"/>
    </border>
    <border>
      <left/>
      <right/>
      <top style="medium"/>
      <bottom style="medium"/>
    </border>
    <border>
      <left style="medium"/>
      <right/>
      <top/>
      <bottom/>
    </border>
    <border>
      <left style="medium"/>
      <right style="thin"/>
      <top/>
      <bottom/>
    </border>
    <border>
      <left style="medium"/>
      <right style="thin"/>
      <top/>
      <bottom style="medium"/>
    </border>
    <border>
      <left style="medium"/>
      <right style="hair"/>
      <top/>
      <bottom style="medium"/>
    </border>
    <border>
      <left style="medium"/>
      <right style="hair"/>
      <top style="medium"/>
      <bottom style="medium"/>
    </border>
    <border>
      <left/>
      <right/>
      <top/>
      <bottom style="thin"/>
    </border>
    <border>
      <left style="medium"/>
      <right/>
      <top style="thin"/>
      <bottom style="thin"/>
    </border>
    <border>
      <left style="thin"/>
      <right style="medium"/>
      <top style="hair"/>
      <bottom style="medium"/>
    </border>
    <border>
      <left style="thin"/>
      <right style="medium"/>
      <top style="thin"/>
      <bottom style="thin"/>
    </border>
    <border>
      <left style="thin"/>
      <right style="medium"/>
      <top/>
      <bottom style="thin"/>
    </border>
    <border>
      <left style="thin"/>
      <right style="medium"/>
      <top style="thin"/>
      <bottom style="medium"/>
    </border>
    <border>
      <left style="thin"/>
      <right style="medium"/>
      <top style="medium"/>
      <bottom style="medium"/>
    </border>
    <border>
      <left style="hair"/>
      <right style="medium"/>
      <top style="medium"/>
      <bottom style="medium"/>
    </border>
    <border>
      <left style="hair"/>
      <right style="hair"/>
      <top/>
      <bottom style="medium"/>
    </border>
    <border>
      <left style="hair"/>
      <right style="hair"/>
      <top/>
      <bottom style="thin"/>
    </border>
    <border>
      <left style="thin"/>
      <right/>
      <top/>
      <bottom style="thin"/>
    </border>
    <border>
      <left style="hair"/>
      <right style="hair"/>
      <top style="medium"/>
      <bottom style="medium"/>
    </border>
    <border>
      <left style="hair"/>
      <right style="hair"/>
      <top style="medium"/>
      <bottom style="thin"/>
    </border>
    <border>
      <left style="hair"/>
      <right style="hair"/>
      <top style="thin"/>
      <bottom style="thin"/>
    </border>
    <border>
      <left/>
      <right style="medium"/>
      <top/>
      <bottom style="medium"/>
    </border>
    <border>
      <left style="hair"/>
      <right style="medium"/>
      <top/>
      <bottom style="thin"/>
    </border>
    <border>
      <left style="medium"/>
      <right style="thin"/>
      <top style="medium"/>
      <bottom style="thin"/>
    </border>
    <border>
      <left style="thin"/>
      <right style="thin"/>
      <top style="medium"/>
      <bottom style="thin"/>
    </border>
    <border>
      <left style="double"/>
      <right style="medium"/>
      <top style="medium"/>
      <bottom style="thin"/>
    </border>
    <border>
      <left style="medium"/>
      <right style="medium"/>
      <top style="thin"/>
      <bottom style="thin"/>
    </border>
    <border>
      <left style="medium"/>
      <right style="thin"/>
      <top style="thin"/>
      <bottom style="thin"/>
    </border>
    <border>
      <left style="double"/>
      <right style="medium"/>
      <top style="thin"/>
      <bottom style="thin"/>
    </border>
    <border>
      <left style="medium"/>
      <right style="medium"/>
      <top style="double"/>
      <bottom style="medium"/>
    </border>
    <border>
      <left style="medium"/>
      <right style="thin"/>
      <top style="double"/>
      <bottom style="medium"/>
    </border>
    <border>
      <left style="thin"/>
      <right style="thin"/>
      <top style="double"/>
      <bottom style="medium"/>
    </border>
    <border>
      <left style="double"/>
      <right style="medium"/>
      <top style="double"/>
      <bottom style="medium"/>
    </border>
    <border>
      <left style="thin"/>
      <right/>
      <top style="thin"/>
      <bottom style="medium"/>
    </border>
    <border>
      <left style="medium"/>
      <right/>
      <top style="medium"/>
      <bottom style="thin"/>
    </border>
    <border>
      <left style="medium"/>
      <right/>
      <top/>
      <bottom style="thin"/>
    </border>
    <border>
      <left style="medium"/>
      <right style="medium"/>
      <top/>
      <bottom style="medium"/>
    </border>
    <border>
      <left style="medium"/>
      <right style="medium"/>
      <top/>
      <bottom style="thin"/>
    </border>
    <border>
      <left style="medium"/>
      <right style="medium"/>
      <top style="medium"/>
      <bottom style="medium"/>
    </border>
    <border>
      <left style="medium"/>
      <right style="hair"/>
      <top style="medium"/>
      <bottom style="thin"/>
    </border>
    <border>
      <left/>
      <right style="medium"/>
      <top style="medium"/>
      <bottom style="thin"/>
    </border>
    <border>
      <left style="medium"/>
      <right style="hair"/>
      <top style="thin"/>
      <bottom style="thin"/>
    </border>
    <border>
      <left/>
      <right style="medium"/>
      <top style="thin"/>
      <bottom style="thin"/>
    </border>
    <border>
      <left style="hair"/>
      <right style="medium"/>
      <top style="hair"/>
      <bottom style="medium"/>
    </border>
    <border>
      <left style="thin"/>
      <right style="medium"/>
      <top style="medium"/>
      <bottom style="thin"/>
    </border>
    <border>
      <left style="medium"/>
      <right style="thin"/>
      <top style="thin"/>
      <bottom style="medium"/>
    </border>
    <border>
      <left style="medium"/>
      <right style="thin"/>
      <top style="medium"/>
      <bottom style="medium"/>
    </border>
    <border>
      <left style="thin"/>
      <right style="medium"/>
      <top/>
      <bottom style="medium"/>
    </border>
    <border>
      <left style="medium"/>
      <right style="medium"/>
      <top style="medium"/>
      <bottom style="thin"/>
    </border>
    <border>
      <left style="medium"/>
      <right style="medium"/>
      <top style="medium"/>
      <bottom/>
    </border>
    <border>
      <left style="medium"/>
      <right/>
      <top style="medium"/>
      <bottom/>
    </border>
    <border>
      <left/>
      <right style="thin"/>
      <top style="medium"/>
      <bottom/>
    </border>
    <border>
      <left style="double"/>
      <right style="medium"/>
      <top style="medium"/>
      <bottom/>
    </border>
    <border>
      <left style="double"/>
      <right style="medium"/>
      <top/>
      <bottom style="medium"/>
    </border>
    <border>
      <left style="thin"/>
      <right style="medium"/>
      <top style="medium"/>
      <bottom/>
    </border>
    <border>
      <left style="thin"/>
      <right style="medium"/>
      <top/>
      <bottom/>
    </border>
    <border>
      <left style="thin"/>
      <right style="medium"/>
      <top/>
      <bottom style="hair"/>
    </border>
    <border>
      <left/>
      <right/>
      <top style="medium"/>
      <bottom/>
    </border>
    <border>
      <left style="hair"/>
      <right style="medium"/>
      <top style="medium"/>
      <bottom/>
    </border>
    <border>
      <left style="hair"/>
      <right style="medium"/>
      <top/>
      <bottom/>
    </border>
    <border>
      <left/>
      <right style="thin"/>
      <top style="thin"/>
      <bottom style="thin"/>
    </border>
    <border>
      <left/>
      <right style="medium"/>
      <top style="medium"/>
      <bottom/>
    </border>
    <border>
      <left/>
      <right style="medium"/>
      <top/>
      <bottom/>
    </border>
    <border>
      <left style="medium"/>
      <right style="thin"/>
      <top style="medium"/>
      <bottom/>
    </border>
    <border>
      <left style="hair"/>
      <right style="hair"/>
      <top style="medium"/>
      <bottom/>
    </border>
    <border>
      <left style="hair"/>
      <right style="hair"/>
      <top/>
      <bottom/>
    </border>
    <border>
      <left style="medium"/>
      <right style="medium"/>
      <top/>
      <bottom/>
    </border>
  </borders>
  <cellStyleXfs count="38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10" fillId="16" borderId="0">
      <alignment/>
      <protection/>
    </xf>
    <xf numFmtId="0" fontId="11" fillId="0" borderId="0">
      <alignment/>
      <protection/>
    </xf>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0" borderId="0" applyNumberFormat="0" applyBorder="0" applyAlignment="0" applyProtection="0"/>
    <xf numFmtId="0" fontId="21" fillId="0" borderId="0" applyNumberFormat="0" applyFill="0" applyBorder="0" applyAlignment="0" applyProtection="0"/>
    <xf numFmtId="0" fontId="22" fillId="21" borderId="1" applyNumberFormat="0" applyAlignment="0" applyProtection="0"/>
    <xf numFmtId="0" fontId="23" fillId="22"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0" fontId="0" fillId="16"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12" fillId="0" borderId="0" applyFont="0" applyFill="0" applyBorder="0" applyAlignment="0" applyProtection="0"/>
    <xf numFmtId="38" fontId="13"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13"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5" fillId="0" borderId="0">
      <alignment/>
      <protection/>
    </xf>
    <xf numFmtId="0" fontId="5" fillId="0" borderId="0">
      <alignment/>
      <protection/>
    </xf>
    <xf numFmtId="0" fontId="13" fillId="0" borderId="0">
      <alignment vertical="center"/>
      <protection/>
    </xf>
    <xf numFmtId="0" fontId="13" fillId="0" borderId="0">
      <alignment vertical="center"/>
      <protection/>
    </xf>
    <xf numFmtId="0" fontId="5" fillId="0" borderId="0">
      <alignment/>
      <protection/>
    </xf>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14" fillId="0" borderId="0">
      <alignment vertical="top"/>
      <protection/>
    </xf>
    <xf numFmtId="0" fontId="12" fillId="0" borderId="0">
      <alignment/>
      <protection/>
    </xf>
    <xf numFmtId="0" fontId="5" fillId="0" borderId="0">
      <alignment vertical="center"/>
      <protection/>
    </xf>
    <xf numFmtId="0" fontId="13" fillId="0" borderId="0">
      <alignment vertical="center"/>
      <protection/>
    </xf>
    <xf numFmtId="0" fontId="0" fillId="0" borderId="0">
      <alignment vertical="center"/>
      <protection/>
    </xf>
    <xf numFmtId="0" fontId="12" fillId="0" borderId="0">
      <alignment/>
      <protection/>
    </xf>
    <xf numFmtId="0" fontId="5" fillId="0" borderId="0">
      <alignment/>
      <protection/>
    </xf>
    <xf numFmtId="0" fontId="12" fillId="0" borderId="0">
      <alignment/>
      <protection/>
    </xf>
    <xf numFmtId="0" fontId="35" fillId="4" borderId="0" applyNumberFormat="0" applyBorder="0" applyAlignment="0" applyProtection="0"/>
  </cellStyleXfs>
  <cellXfs count="205">
    <xf numFmtId="0" fontId="0" fillId="0" borderId="0" xfId="0" applyAlignment="1">
      <alignment vertical="center"/>
    </xf>
    <xf numFmtId="176" fontId="0" fillId="24" borderId="0" xfId="0" applyNumberFormat="1" applyFill="1" applyAlignment="1">
      <alignment vertical="center"/>
    </xf>
    <xf numFmtId="176" fontId="36" fillId="24" borderId="0" xfId="0" applyNumberFormat="1" applyFont="1" applyFill="1" applyAlignment="1">
      <alignment horizontal="left" vertical="center"/>
    </xf>
    <xf numFmtId="0" fontId="0" fillId="24" borderId="0" xfId="0" applyFont="1" applyFill="1" applyBorder="1" applyAlignment="1">
      <alignment horizontal="right" vertical="center"/>
    </xf>
    <xf numFmtId="0" fontId="0" fillId="24" borderId="0" xfId="0" applyFill="1" applyAlignment="1">
      <alignment vertical="center"/>
    </xf>
    <xf numFmtId="176" fontId="0" fillId="0" borderId="0" xfId="0" applyNumberFormat="1" applyAlignment="1">
      <alignment vertical="center"/>
    </xf>
    <xf numFmtId="176" fontId="36" fillId="24" borderId="0" xfId="0" applyNumberFormat="1" applyFont="1" applyFill="1" applyBorder="1" applyAlignment="1">
      <alignment horizontal="left" vertical="center"/>
    </xf>
    <xf numFmtId="0" fontId="37" fillId="0" borderId="0" xfId="374" applyFont="1" applyFill="1">
      <alignment vertical="center"/>
      <protection/>
    </xf>
    <xf numFmtId="0" fontId="6" fillId="24" borderId="0" xfId="374" applyFont="1" applyFill="1">
      <alignment vertical="center"/>
      <protection/>
    </xf>
    <xf numFmtId="0" fontId="7" fillId="24" borderId="0" xfId="374" applyFont="1" applyFill="1">
      <alignment vertical="center"/>
      <protection/>
    </xf>
    <xf numFmtId="0" fontId="2" fillId="0" borderId="0" xfId="374" applyFont="1" applyFill="1">
      <alignment vertical="center"/>
      <protection/>
    </xf>
    <xf numFmtId="0" fontId="0" fillId="0" borderId="0" xfId="0" applyFill="1" applyAlignment="1">
      <alignment vertical="center"/>
    </xf>
    <xf numFmtId="0" fontId="2" fillId="24" borderId="10" xfId="374" applyFont="1" applyFill="1" applyBorder="1" applyAlignment="1">
      <alignment horizontal="center" vertical="center"/>
      <protection/>
    </xf>
    <xf numFmtId="0" fontId="6" fillId="24" borderId="11" xfId="374" applyFont="1" applyFill="1" applyBorder="1" applyAlignment="1">
      <alignment horizontal="center" vertical="center"/>
      <protection/>
    </xf>
    <xf numFmtId="0" fontId="2" fillId="24" borderId="0" xfId="374" applyFont="1" applyFill="1" applyBorder="1">
      <alignment vertical="center"/>
      <protection/>
    </xf>
    <xf numFmtId="0" fontId="6" fillId="24" borderId="12" xfId="374" applyFont="1" applyFill="1" applyBorder="1" applyAlignment="1">
      <alignment vertical="center"/>
      <protection/>
    </xf>
    <xf numFmtId="0" fontId="6" fillId="24" borderId="13" xfId="374" applyFont="1" applyFill="1" applyBorder="1">
      <alignment vertical="center"/>
      <protection/>
    </xf>
    <xf numFmtId="0" fontId="6" fillId="24" borderId="0" xfId="374" applyFont="1" applyFill="1" applyBorder="1">
      <alignment vertical="center"/>
      <protection/>
    </xf>
    <xf numFmtId="0" fontId="7" fillId="24" borderId="0" xfId="374" applyFont="1" applyFill="1" applyBorder="1">
      <alignment vertical="center"/>
      <protection/>
    </xf>
    <xf numFmtId="0" fontId="7" fillId="24" borderId="14" xfId="374" applyFont="1" applyFill="1" applyBorder="1">
      <alignment vertical="center"/>
      <protection/>
    </xf>
    <xf numFmtId="38" fontId="3" fillId="24" borderId="15" xfId="99" applyFont="1" applyFill="1" applyBorder="1" applyAlignment="1">
      <alignment horizontal="right" vertical="center"/>
    </xf>
    <xf numFmtId="0" fontId="6" fillId="24" borderId="11" xfId="374" applyFont="1" applyFill="1" applyBorder="1">
      <alignment vertical="center"/>
      <protection/>
    </xf>
    <xf numFmtId="0" fontId="7" fillId="24" borderId="11" xfId="374" applyFont="1" applyFill="1" applyBorder="1">
      <alignment vertical="center"/>
      <protection/>
    </xf>
    <xf numFmtId="0" fontId="4" fillId="24" borderId="16" xfId="374" applyFont="1" applyFill="1" applyBorder="1" applyAlignment="1">
      <alignment horizontal="left" vertical="center"/>
      <protection/>
    </xf>
    <xf numFmtId="0" fontId="6" fillId="24" borderId="17" xfId="374" applyFont="1" applyFill="1" applyBorder="1">
      <alignment vertical="center"/>
      <protection/>
    </xf>
    <xf numFmtId="0" fontId="7" fillId="24" borderId="17" xfId="374" applyFont="1" applyFill="1" applyBorder="1">
      <alignment vertical="center"/>
      <protection/>
    </xf>
    <xf numFmtId="38" fontId="3" fillId="24" borderId="0" xfId="99" applyFont="1" applyFill="1" applyBorder="1" applyAlignment="1">
      <alignment vertical="center"/>
    </xf>
    <xf numFmtId="38" fontId="3" fillId="24" borderId="0" xfId="99" applyFont="1" applyFill="1" applyBorder="1" applyAlignment="1">
      <alignment horizontal="right" vertical="center"/>
    </xf>
    <xf numFmtId="0" fontId="19" fillId="24" borderId="0" xfId="0" applyFont="1" applyFill="1" applyAlignment="1">
      <alignment vertical="center"/>
    </xf>
    <xf numFmtId="0" fontId="38" fillId="24" borderId="0" xfId="0" applyFont="1" applyFill="1" applyAlignment="1">
      <alignment vertical="center"/>
    </xf>
    <xf numFmtId="0" fontId="2" fillId="24" borderId="18" xfId="374" applyFont="1" applyFill="1" applyBorder="1">
      <alignment vertical="center"/>
      <protection/>
    </xf>
    <xf numFmtId="0" fontId="2" fillId="24" borderId="19" xfId="374" applyFont="1" applyFill="1" applyBorder="1">
      <alignment vertical="center"/>
      <protection/>
    </xf>
    <xf numFmtId="0" fontId="2" fillId="24" borderId="20" xfId="374" applyFont="1" applyFill="1" applyBorder="1">
      <alignment vertical="center"/>
      <protection/>
    </xf>
    <xf numFmtId="0" fontId="7" fillId="24" borderId="11" xfId="374" applyFont="1" applyFill="1" applyBorder="1" applyAlignment="1">
      <alignment horizontal="center" vertical="center"/>
      <protection/>
    </xf>
    <xf numFmtId="0" fontId="7" fillId="24" borderId="14" xfId="374" applyFont="1" applyFill="1" applyBorder="1" applyAlignment="1">
      <alignment vertical="center"/>
      <protection/>
    </xf>
    <xf numFmtId="0" fontId="4" fillId="24" borderId="21" xfId="374" applyFont="1" applyFill="1" applyBorder="1" applyAlignment="1">
      <alignment horizontal="center" vertical="center"/>
      <protection/>
    </xf>
    <xf numFmtId="38" fontId="3" fillId="24" borderId="22" xfId="99" applyFont="1" applyFill="1" applyBorder="1" applyAlignment="1">
      <alignment vertical="center"/>
    </xf>
    <xf numFmtId="0" fontId="6" fillId="24" borderId="23" xfId="374" applyFont="1" applyFill="1" applyBorder="1">
      <alignment vertical="center"/>
      <protection/>
    </xf>
    <xf numFmtId="0" fontId="7" fillId="24" borderId="23" xfId="374" applyFont="1" applyFill="1" applyBorder="1">
      <alignment vertical="center"/>
      <protection/>
    </xf>
    <xf numFmtId="0" fontId="8" fillId="24" borderId="0" xfId="374" applyFont="1" applyFill="1">
      <alignment vertical="center"/>
      <protection/>
    </xf>
    <xf numFmtId="0" fontId="9" fillId="24" borderId="0" xfId="374" applyFont="1" applyFill="1">
      <alignment vertical="center"/>
      <protection/>
    </xf>
    <xf numFmtId="0" fontId="5" fillId="0" borderId="0" xfId="374" applyFont="1" applyFill="1">
      <alignment vertical="center"/>
      <protection/>
    </xf>
    <xf numFmtId="0" fontId="0" fillId="0" borderId="0" xfId="0" applyFont="1" applyFill="1" applyAlignment="1">
      <alignment vertical="center"/>
    </xf>
    <xf numFmtId="0" fontId="39" fillId="0" borderId="0" xfId="0" applyFont="1" applyAlignment="1">
      <alignment horizontal="center" vertical="center" readingOrder="1"/>
    </xf>
    <xf numFmtId="38" fontId="3" fillId="24" borderId="24" xfId="99" applyFont="1" applyFill="1" applyBorder="1" applyAlignment="1">
      <alignment horizontal="right" vertical="center"/>
    </xf>
    <xf numFmtId="38" fontId="3" fillId="24" borderId="16" xfId="99" applyFont="1" applyFill="1" applyBorder="1" applyAlignment="1">
      <alignment horizontal="right" vertical="center"/>
    </xf>
    <xf numFmtId="0" fontId="7" fillId="24" borderId="25" xfId="374" applyFont="1" applyFill="1" applyBorder="1" applyAlignment="1">
      <alignment horizontal="center" vertical="center"/>
      <protection/>
    </xf>
    <xf numFmtId="177" fontId="0" fillId="24" borderId="26" xfId="0" applyNumberFormat="1" applyFont="1" applyFill="1" applyBorder="1" applyAlignment="1">
      <alignment vertical="center"/>
    </xf>
    <xf numFmtId="177" fontId="40" fillId="24" borderId="26" xfId="0" applyNumberFormat="1" applyFont="1" applyFill="1" applyBorder="1" applyAlignment="1">
      <alignment vertical="center"/>
    </xf>
    <xf numFmtId="177" fontId="40" fillId="24" borderId="27" xfId="0" applyNumberFormat="1" applyFont="1" applyFill="1" applyBorder="1" applyAlignment="1">
      <alignment vertical="center"/>
    </xf>
    <xf numFmtId="177" fontId="0" fillId="24" borderId="27" xfId="0" applyNumberFormat="1" applyFont="1" applyFill="1" applyBorder="1" applyAlignment="1">
      <alignment vertical="center"/>
    </xf>
    <xf numFmtId="177" fontId="0" fillId="24" borderId="28" xfId="0" applyNumberFormat="1" applyFont="1" applyFill="1" applyBorder="1" applyAlignment="1">
      <alignment vertical="center"/>
    </xf>
    <xf numFmtId="177" fontId="41" fillId="24" borderId="29" xfId="0" applyNumberFormat="1" applyFont="1" applyFill="1" applyBorder="1" applyAlignment="1">
      <alignment vertical="center"/>
    </xf>
    <xf numFmtId="38" fontId="3" fillId="24" borderId="30" xfId="99" applyFont="1" applyFill="1" applyBorder="1" applyAlignment="1">
      <alignment vertical="center"/>
    </xf>
    <xf numFmtId="0" fontId="19" fillId="0" borderId="0" xfId="0" applyFont="1" applyAlignment="1">
      <alignment horizontal="left" vertical="center" readingOrder="1"/>
    </xf>
    <xf numFmtId="176" fontId="4" fillId="24" borderId="0" xfId="0" applyNumberFormat="1" applyFont="1" applyFill="1" applyBorder="1" applyAlignment="1">
      <alignment horizontal="right" vertical="center" indent="1"/>
    </xf>
    <xf numFmtId="0" fontId="42" fillId="0" borderId="0" xfId="0" applyFont="1" applyAlignment="1">
      <alignment horizontal="center" vertical="center" readingOrder="1"/>
    </xf>
    <xf numFmtId="0" fontId="2" fillId="0" borderId="31" xfId="374" applyFont="1" applyFill="1" applyBorder="1" applyAlignment="1">
      <alignment horizontal="center" vertical="center"/>
      <protection/>
    </xf>
    <xf numFmtId="38" fontId="2" fillId="0" borderId="32" xfId="99" applyFont="1" applyFill="1" applyBorder="1" applyAlignment="1">
      <alignment vertical="center"/>
    </xf>
    <xf numFmtId="0" fontId="2" fillId="0" borderId="21" xfId="374" applyFont="1" applyFill="1" applyBorder="1" applyAlignment="1">
      <alignment horizontal="center" vertical="center" wrapText="1"/>
      <protection/>
    </xf>
    <xf numFmtId="38" fontId="2" fillId="0" borderId="15" xfId="99" applyFont="1" applyFill="1" applyBorder="1" applyAlignment="1">
      <alignment vertical="center"/>
    </xf>
    <xf numFmtId="0" fontId="2" fillId="24" borderId="0" xfId="374" applyFont="1" applyFill="1">
      <alignment vertical="center"/>
      <protection/>
    </xf>
    <xf numFmtId="0" fontId="2" fillId="24" borderId="33" xfId="374" applyFont="1" applyFill="1" applyBorder="1" applyAlignment="1">
      <alignment vertical="center"/>
      <protection/>
    </xf>
    <xf numFmtId="0" fontId="2" fillId="24" borderId="23" xfId="374" applyFont="1" applyFill="1" applyBorder="1" applyAlignment="1">
      <alignment vertical="center"/>
      <protection/>
    </xf>
    <xf numFmtId="0" fontId="2" fillId="24" borderId="23" xfId="374" applyFont="1" applyFill="1" applyBorder="1">
      <alignment vertical="center"/>
      <protection/>
    </xf>
    <xf numFmtId="0" fontId="2" fillId="24" borderId="13" xfId="374" applyFont="1" applyFill="1" applyBorder="1">
      <alignment vertical="center"/>
      <protection/>
    </xf>
    <xf numFmtId="0" fontId="2" fillId="24" borderId="14" xfId="374" applyFont="1" applyFill="1" applyBorder="1">
      <alignment vertical="center"/>
      <protection/>
    </xf>
    <xf numFmtId="0" fontId="2" fillId="24" borderId="11" xfId="374" applyFont="1" applyFill="1" applyBorder="1">
      <alignment vertical="center"/>
      <protection/>
    </xf>
    <xf numFmtId="0" fontId="2" fillId="24" borderId="16" xfId="374" applyFont="1" applyFill="1" applyBorder="1" applyAlignment="1">
      <alignment horizontal="left" vertical="center"/>
      <protection/>
    </xf>
    <xf numFmtId="0" fontId="2" fillId="24" borderId="17" xfId="374" applyFont="1" applyFill="1" applyBorder="1">
      <alignment vertical="center"/>
      <protection/>
    </xf>
    <xf numFmtId="38" fontId="5" fillId="24" borderId="34" xfId="99" applyFont="1" applyFill="1" applyBorder="1" applyAlignment="1">
      <alignment vertical="center"/>
    </xf>
    <xf numFmtId="38" fontId="5" fillId="24" borderId="0" xfId="99" applyFont="1" applyFill="1" applyBorder="1" applyAlignment="1">
      <alignment vertical="center"/>
    </xf>
    <xf numFmtId="38" fontId="2" fillId="0" borderId="35" xfId="99" applyFont="1" applyFill="1" applyBorder="1" applyAlignment="1">
      <alignment vertical="center"/>
    </xf>
    <xf numFmtId="38" fontId="2" fillId="0" borderId="36" xfId="99" applyFont="1" applyFill="1" applyBorder="1" applyAlignment="1">
      <alignment vertical="center"/>
    </xf>
    <xf numFmtId="0" fontId="0" fillId="0" borderId="0" xfId="0" applyFont="1" applyFill="1" applyAlignment="1">
      <alignment horizontal="right" vertical="center"/>
    </xf>
    <xf numFmtId="0" fontId="42" fillId="0" borderId="0" xfId="0" applyFont="1" applyBorder="1" applyAlignment="1">
      <alignment horizontal="center" vertical="center" readingOrder="1"/>
    </xf>
    <xf numFmtId="0" fontId="43" fillId="0" borderId="0" xfId="0" applyFont="1" applyAlignment="1">
      <alignment horizontal="center" vertical="center" readingOrder="1"/>
    </xf>
    <xf numFmtId="0" fontId="15" fillId="0" borderId="0" xfId="374" applyFont="1" applyFill="1">
      <alignment vertical="center"/>
      <protection/>
    </xf>
    <xf numFmtId="0" fontId="5" fillId="0" borderId="0" xfId="0" applyFont="1" applyFill="1" applyAlignment="1">
      <alignment vertical="center"/>
    </xf>
    <xf numFmtId="38" fontId="5" fillId="24" borderId="22" xfId="99" applyFont="1" applyFill="1" applyBorder="1" applyAlignment="1">
      <alignment vertical="center"/>
    </xf>
    <xf numFmtId="38" fontId="5" fillId="0" borderId="34" xfId="99" applyFont="1" applyFill="1" applyBorder="1" applyAlignment="1">
      <alignment vertical="center"/>
    </xf>
    <xf numFmtId="177" fontId="5" fillId="24" borderId="0" xfId="0" applyNumberFormat="1" applyFont="1" applyFill="1" applyBorder="1" applyAlignment="1">
      <alignment vertical="center"/>
    </xf>
    <xf numFmtId="0" fontId="5" fillId="24" borderId="0" xfId="0" applyFont="1" applyFill="1" applyAlignment="1">
      <alignment vertical="center"/>
    </xf>
    <xf numFmtId="0" fontId="44" fillId="0" borderId="0" xfId="0" applyFont="1" applyAlignment="1">
      <alignment horizontal="left" vertical="center" readingOrder="1"/>
    </xf>
    <xf numFmtId="0" fontId="43" fillId="0" borderId="0" xfId="0" applyFont="1" applyAlignment="1">
      <alignment vertical="center" readingOrder="1"/>
    </xf>
    <xf numFmtId="0" fontId="17" fillId="24" borderId="0" xfId="374" applyFont="1" applyFill="1">
      <alignment vertical="center"/>
      <protection/>
    </xf>
    <xf numFmtId="0" fontId="17" fillId="24" borderId="0" xfId="0" applyFont="1" applyFill="1" applyAlignment="1">
      <alignment vertical="center"/>
    </xf>
    <xf numFmtId="0" fontId="4" fillId="24" borderId="37" xfId="374" applyFont="1" applyFill="1" applyBorder="1" applyAlignment="1">
      <alignment horizontal="center" vertical="center"/>
      <protection/>
    </xf>
    <xf numFmtId="38" fontId="3" fillId="24" borderId="38" xfId="99" applyFont="1" applyFill="1" applyBorder="1" applyAlignment="1">
      <alignment horizontal="right" vertical="center"/>
    </xf>
    <xf numFmtId="0" fontId="4" fillId="24" borderId="10" xfId="374" applyFont="1" applyFill="1" applyBorder="1" applyAlignment="1">
      <alignment horizontal="center" vertical="center" wrapText="1"/>
      <protection/>
    </xf>
    <xf numFmtId="38" fontId="41" fillId="0" borderId="39" xfId="99" applyNumberFormat="1" applyFont="1" applyBorder="1" applyAlignment="1">
      <alignment horizontal="right" vertical="center" indent="1"/>
    </xf>
    <xf numFmtId="177" fontId="16" fillId="0" borderId="40" xfId="44" applyNumberFormat="1" applyFont="1" applyFill="1" applyBorder="1" applyAlignment="1">
      <alignment horizontal="right" vertical="center" indent="1"/>
    </xf>
    <xf numFmtId="10" fontId="16" fillId="0" borderId="41" xfId="44" applyNumberFormat="1" applyFont="1" applyFill="1" applyBorder="1" applyAlignment="1">
      <alignment horizontal="right" vertical="center" indent="1"/>
    </xf>
    <xf numFmtId="176" fontId="41" fillId="0" borderId="42" xfId="0" applyNumberFormat="1" applyFont="1" applyBorder="1" applyAlignment="1">
      <alignment horizontal="distributed" vertical="center" indent="1"/>
    </xf>
    <xf numFmtId="38" fontId="41" fillId="0" borderId="43" xfId="99" applyNumberFormat="1" applyFont="1" applyBorder="1" applyAlignment="1">
      <alignment horizontal="right" vertical="center" indent="1"/>
    </xf>
    <xf numFmtId="177" fontId="16" fillId="0" borderId="13" xfId="44" applyNumberFormat="1" applyFont="1" applyFill="1" applyBorder="1" applyAlignment="1">
      <alignment horizontal="right" vertical="center" indent="1"/>
    </xf>
    <xf numFmtId="10" fontId="16" fillId="0" borderId="44" xfId="44" applyNumberFormat="1" applyFont="1" applyFill="1" applyBorder="1" applyAlignment="1">
      <alignment horizontal="right" vertical="center" indent="1"/>
    </xf>
    <xf numFmtId="176" fontId="16" fillId="0" borderId="45" xfId="0" applyNumberFormat="1" applyFont="1" applyFill="1" applyBorder="1" applyAlignment="1">
      <alignment horizontal="distributed" vertical="center" indent="1"/>
    </xf>
    <xf numFmtId="178" fontId="16" fillId="0" borderId="46" xfId="99" applyNumberFormat="1" applyFont="1" applyFill="1" applyBorder="1" applyAlignment="1">
      <alignment horizontal="right" vertical="center" indent="1"/>
    </xf>
    <xf numFmtId="177" fontId="16" fillId="0" borderId="47" xfId="44" applyNumberFormat="1" applyFont="1" applyFill="1" applyBorder="1" applyAlignment="1">
      <alignment horizontal="right" vertical="center" indent="1"/>
    </xf>
    <xf numFmtId="10" fontId="16" fillId="0" borderId="48" xfId="44" applyNumberFormat="1" applyFont="1" applyFill="1" applyBorder="1" applyAlignment="1">
      <alignment horizontal="right" vertical="center" indent="1"/>
    </xf>
    <xf numFmtId="176" fontId="16" fillId="24" borderId="20" xfId="0" applyNumberFormat="1" applyFont="1" applyFill="1" applyBorder="1" applyAlignment="1">
      <alignment horizontal="center" vertical="center"/>
    </xf>
    <xf numFmtId="176" fontId="16" fillId="24" borderId="49" xfId="0" applyNumberFormat="1" applyFont="1" applyFill="1" applyBorder="1" applyAlignment="1">
      <alignment horizontal="center" vertical="center" wrapText="1"/>
    </xf>
    <xf numFmtId="0" fontId="2" fillId="0" borderId="10" xfId="374" applyFont="1" applyFill="1" applyBorder="1" applyAlignment="1">
      <alignment horizontal="center" vertical="center"/>
      <protection/>
    </xf>
    <xf numFmtId="38" fontId="2" fillId="0" borderId="50" xfId="99" applyFont="1" applyFill="1" applyBorder="1" applyAlignment="1">
      <alignment vertical="center"/>
    </xf>
    <xf numFmtId="38" fontId="2" fillId="0" borderId="51" xfId="99" applyFont="1" applyFill="1" applyBorder="1" applyAlignment="1">
      <alignment vertical="center"/>
    </xf>
    <xf numFmtId="38" fontId="2" fillId="0" borderId="10" xfId="99" applyFont="1" applyFill="1" applyBorder="1" applyAlignment="1">
      <alignment vertical="center"/>
    </xf>
    <xf numFmtId="38" fontId="2" fillId="0" borderId="16" xfId="99" applyFont="1" applyFill="1" applyBorder="1" applyAlignment="1">
      <alignment vertical="center"/>
    </xf>
    <xf numFmtId="38" fontId="5" fillId="24" borderId="16" xfId="99" applyFont="1" applyFill="1" applyBorder="1" applyAlignment="1">
      <alignment vertical="center"/>
    </xf>
    <xf numFmtId="0" fontId="2" fillId="0" borderId="52" xfId="374" applyFont="1" applyFill="1" applyBorder="1" applyAlignment="1">
      <alignment horizontal="center" vertical="center"/>
      <protection/>
    </xf>
    <xf numFmtId="38" fontId="2" fillId="0" borderId="53" xfId="99" applyFont="1" applyFill="1" applyBorder="1" applyAlignment="1">
      <alignment vertical="center"/>
    </xf>
    <xf numFmtId="38" fontId="5" fillId="24" borderId="54" xfId="99" applyFont="1" applyFill="1" applyBorder="1" applyAlignment="1">
      <alignment vertical="center"/>
    </xf>
    <xf numFmtId="0" fontId="42" fillId="0" borderId="0" xfId="0" applyFont="1" applyAlignment="1">
      <alignment horizontal="left" vertical="center" readingOrder="1"/>
    </xf>
    <xf numFmtId="38" fontId="2" fillId="25" borderId="50" xfId="99" applyFont="1" applyFill="1" applyBorder="1" applyAlignment="1">
      <alignment vertical="center"/>
    </xf>
    <xf numFmtId="38" fontId="2" fillId="25" borderId="51" xfId="99" applyFont="1" applyFill="1" applyBorder="1" applyAlignment="1">
      <alignment vertical="center"/>
    </xf>
    <xf numFmtId="38" fontId="2" fillId="25" borderId="10" xfId="99" applyFont="1" applyFill="1" applyBorder="1" applyAlignment="1">
      <alignment vertical="center"/>
    </xf>
    <xf numFmtId="38" fontId="2" fillId="25" borderId="55" xfId="99" applyFont="1" applyFill="1" applyBorder="1" applyAlignment="1">
      <alignment vertical="center"/>
    </xf>
    <xf numFmtId="38" fontId="2" fillId="25" borderId="35" xfId="99" applyFont="1" applyFill="1" applyBorder="1" applyAlignment="1">
      <alignment vertical="center"/>
    </xf>
    <xf numFmtId="38" fontId="2" fillId="25" borderId="15" xfId="99" applyFont="1" applyFill="1" applyBorder="1" applyAlignment="1">
      <alignment vertical="center"/>
    </xf>
    <xf numFmtId="38" fontId="2" fillId="25" borderId="32" xfId="99" applyFont="1" applyFill="1" applyBorder="1" applyAlignment="1">
      <alignment vertical="center"/>
    </xf>
    <xf numFmtId="38" fontId="2" fillId="25" borderId="21" xfId="99" applyFont="1" applyFill="1" applyBorder="1" applyAlignment="1">
      <alignment vertical="center"/>
    </xf>
    <xf numFmtId="38" fontId="2" fillId="25" borderId="31" xfId="99" applyFont="1" applyFill="1" applyBorder="1" applyAlignment="1">
      <alignment vertical="center"/>
    </xf>
    <xf numFmtId="38" fontId="3" fillId="25" borderId="55" xfId="99" applyFont="1" applyFill="1" applyBorder="1" applyAlignment="1">
      <alignment horizontal="right" vertical="center"/>
    </xf>
    <xf numFmtId="38" fontId="3" fillId="25" borderId="56" xfId="99" applyFont="1" applyFill="1" applyBorder="1" applyAlignment="1">
      <alignment horizontal="right" vertical="center"/>
    </xf>
    <xf numFmtId="38" fontId="3" fillId="25" borderId="57" xfId="99" applyFont="1" applyFill="1" applyBorder="1" applyAlignment="1">
      <alignment horizontal="right" vertical="center"/>
    </xf>
    <xf numFmtId="38" fontId="3" fillId="25" borderId="58" xfId="99" applyFont="1" applyFill="1" applyBorder="1" applyAlignment="1">
      <alignment horizontal="right" vertical="center"/>
    </xf>
    <xf numFmtId="38" fontId="3" fillId="25" borderId="15" xfId="99" applyFont="1" applyFill="1" applyBorder="1" applyAlignment="1">
      <alignment horizontal="right" vertical="center"/>
    </xf>
    <xf numFmtId="38" fontId="3" fillId="25" borderId="38" xfId="99" applyFont="1" applyFill="1" applyBorder="1" applyAlignment="1">
      <alignment horizontal="right" vertical="center"/>
    </xf>
    <xf numFmtId="38" fontId="3" fillId="25" borderId="21" xfId="99" applyFont="1" applyFill="1" applyBorder="1" applyAlignment="1">
      <alignment horizontal="right" vertical="center"/>
    </xf>
    <xf numFmtId="38" fontId="3" fillId="25" borderId="59" xfId="99" applyFont="1" applyFill="1" applyBorder="1" applyAlignment="1">
      <alignment horizontal="right" vertical="center"/>
    </xf>
    <xf numFmtId="10" fontId="2" fillId="0" borderId="39" xfId="374" applyNumberFormat="1" applyFont="1" applyFill="1" applyBorder="1">
      <alignment vertical="center"/>
      <protection/>
    </xf>
    <xf numFmtId="10" fontId="2" fillId="0" borderId="60" xfId="374" applyNumberFormat="1" applyFont="1" applyFill="1" applyBorder="1">
      <alignment vertical="center"/>
      <protection/>
    </xf>
    <xf numFmtId="10" fontId="2" fillId="0" borderId="43" xfId="374" applyNumberFormat="1" applyFont="1" applyFill="1" applyBorder="1">
      <alignment vertical="center"/>
      <protection/>
    </xf>
    <xf numFmtId="10" fontId="2" fillId="0" borderId="27" xfId="374" applyNumberFormat="1" applyFont="1" applyFill="1" applyBorder="1">
      <alignment vertical="center"/>
      <protection/>
    </xf>
    <xf numFmtId="10" fontId="2" fillId="0" borderId="26" xfId="374" applyNumberFormat="1" applyFont="1" applyFill="1" applyBorder="1">
      <alignment vertical="center"/>
      <protection/>
    </xf>
    <xf numFmtId="10" fontId="2" fillId="0" borderId="61" xfId="374" applyNumberFormat="1" applyFont="1" applyFill="1" applyBorder="1">
      <alignment vertical="center"/>
      <protection/>
    </xf>
    <xf numFmtId="10" fontId="2" fillId="0" borderId="28" xfId="374" applyNumberFormat="1" applyFont="1" applyFill="1" applyBorder="1">
      <alignment vertical="center"/>
      <protection/>
    </xf>
    <xf numFmtId="10" fontId="2" fillId="0" borderId="62" xfId="374" applyNumberFormat="1" applyFont="1" applyFill="1" applyBorder="1">
      <alignment vertical="center"/>
      <protection/>
    </xf>
    <xf numFmtId="10" fontId="2" fillId="0" borderId="29" xfId="374" applyNumberFormat="1" applyFont="1" applyFill="1" applyBorder="1">
      <alignment vertical="center"/>
      <protection/>
    </xf>
    <xf numFmtId="0" fontId="2" fillId="0" borderId="20" xfId="374" applyFont="1" applyFill="1" applyBorder="1" applyAlignment="1">
      <alignment horizontal="center" vertical="center"/>
      <protection/>
    </xf>
    <xf numFmtId="0" fontId="2" fillId="0" borderId="63" xfId="374" applyFont="1" applyFill="1" applyBorder="1" applyAlignment="1">
      <alignment horizontal="center" vertical="center"/>
      <protection/>
    </xf>
    <xf numFmtId="176" fontId="41" fillId="0" borderId="64" xfId="0" applyNumberFormat="1" applyFont="1" applyBorder="1" applyAlignment="1">
      <alignment horizontal="distributed" vertical="center" wrapText="1" indent="1"/>
    </xf>
    <xf numFmtId="176" fontId="41" fillId="0" borderId="0" xfId="0" applyNumberFormat="1" applyFont="1" applyAlignment="1">
      <alignment vertical="center"/>
    </xf>
    <xf numFmtId="176" fontId="41" fillId="0" borderId="42" xfId="0" applyNumberFormat="1" applyFont="1" applyBorder="1" applyAlignment="1">
      <alignment horizontal="distributed" vertical="center" wrapText="1" indent="1"/>
    </xf>
    <xf numFmtId="0" fontId="45" fillId="24" borderId="0" xfId="0" applyFont="1" applyFill="1" applyAlignment="1">
      <alignment vertical="center"/>
    </xf>
    <xf numFmtId="177" fontId="41" fillId="24" borderId="0" xfId="0" applyNumberFormat="1" applyFont="1" applyFill="1" applyBorder="1" applyAlignment="1">
      <alignment vertical="center"/>
    </xf>
    <xf numFmtId="0" fontId="2" fillId="24" borderId="0" xfId="374" applyFont="1" applyFill="1" applyBorder="1" applyAlignment="1">
      <alignment horizontal="left" vertical="center"/>
      <protection/>
    </xf>
    <xf numFmtId="38" fontId="5" fillId="0" borderId="0" xfId="99" applyFont="1" applyFill="1" applyBorder="1" applyAlignment="1">
      <alignment vertical="center"/>
    </xf>
    <xf numFmtId="38" fontId="5" fillId="24" borderId="0" xfId="99" applyFont="1" applyFill="1" applyBorder="1" applyAlignment="1">
      <alignment vertical="center"/>
    </xf>
    <xf numFmtId="38" fontId="5" fillId="0" borderId="0" xfId="99" applyFont="1" applyFill="1" applyBorder="1" applyAlignment="1">
      <alignment vertical="center"/>
    </xf>
    <xf numFmtId="38" fontId="2" fillId="0" borderId="0" xfId="99" applyFont="1" applyFill="1" applyBorder="1" applyAlignment="1">
      <alignment vertical="center"/>
    </xf>
    <xf numFmtId="10" fontId="2" fillId="0" borderId="0" xfId="374" applyNumberFormat="1" applyFont="1" applyFill="1" applyBorder="1">
      <alignment vertical="center"/>
      <protection/>
    </xf>
    <xf numFmtId="176" fontId="3" fillId="24" borderId="0" xfId="0" applyNumberFormat="1" applyFont="1" applyFill="1" applyAlignment="1">
      <alignment horizontal="right" vertical="center"/>
    </xf>
    <xf numFmtId="176" fontId="5" fillId="0" borderId="0" xfId="0" applyNumberFormat="1" applyFont="1" applyAlignment="1">
      <alignment vertical="center"/>
    </xf>
    <xf numFmtId="0" fontId="3" fillId="0" borderId="0" xfId="0" applyFont="1" applyAlignment="1">
      <alignment horizontal="left" vertical="center" wrapText="1" shrinkToFit="1" readingOrder="1"/>
    </xf>
    <xf numFmtId="176" fontId="16" fillId="24" borderId="65" xfId="0" applyNumberFormat="1" applyFont="1" applyFill="1" applyBorder="1" applyAlignment="1">
      <alignment horizontal="distributed" vertical="center" wrapText="1" indent="1"/>
    </xf>
    <xf numFmtId="176" fontId="16" fillId="24" borderId="52" xfId="0" applyNumberFormat="1" applyFont="1" applyFill="1" applyBorder="1" applyAlignment="1">
      <alignment horizontal="distributed" vertical="center" wrapText="1" indent="1"/>
    </xf>
    <xf numFmtId="176" fontId="16" fillId="24" borderId="66" xfId="0" applyNumberFormat="1" applyFont="1" applyFill="1" applyBorder="1" applyAlignment="1">
      <alignment horizontal="center" vertical="center"/>
    </xf>
    <xf numFmtId="176" fontId="16" fillId="24" borderId="67" xfId="0" applyNumberFormat="1" applyFont="1" applyFill="1" applyBorder="1" applyAlignment="1">
      <alignment horizontal="center" vertical="center"/>
    </xf>
    <xf numFmtId="176" fontId="4" fillId="24" borderId="0" xfId="0" applyNumberFormat="1" applyFont="1" applyFill="1" applyBorder="1" applyAlignment="1">
      <alignment horizontal="center" vertical="center"/>
    </xf>
    <xf numFmtId="176" fontId="16" fillId="24" borderId="68" xfId="0" applyNumberFormat="1" applyFont="1" applyFill="1" applyBorder="1" applyAlignment="1">
      <alignment horizontal="center" vertical="center" wrapText="1"/>
    </xf>
    <xf numFmtId="176" fontId="16" fillId="24" borderId="69" xfId="0" applyNumberFormat="1" applyFont="1" applyFill="1" applyBorder="1" applyAlignment="1">
      <alignment horizontal="center" vertical="center" wrapText="1"/>
    </xf>
    <xf numFmtId="0" fontId="43" fillId="0" borderId="0" xfId="0" applyFont="1" applyAlignment="1">
      <alignment horizontal="center" vertical="center" readingOrder="1"/>
    </xf>
    <xf numFmtId="0" fontId="42" fillId="0" borderId="23" xfId="0" applyFont="1" applyBorder="1" applyAlignment="1">
      <alignment horizontal="center" vertical="center" shrinkToFit="1" readingOrder="1"/>
    </xf>
    <xf numFmtId="176" fontId="40" fillId="0" borderId="0" xfId="0" applyNumberFormat="1" applyFont="1" applyAlignment="1">
      <alignment horizontal="left" vertical="center"/>
    </xf>
    <xf numFmtId="0" fontId="4" fillId="24" borderId="70" xfId="374" applyFont="1" applyFill="1" applyBorder="1" applyAlignment="1">
      <alignment horizontal="center" vertical="center" wrapText="1"/>
      <protection/>
    </xf>
    <xf numFmtId="0" fontId="4" fillId="24" borderId="71" xfId="374" applyFont="1" applyFill="1" applyBorder="1" applyAlignment="1">
      <alignment horizontal="center" vertical="center" wrapText="1"/>
      <protection/>
    </xf>
    <xf numFmtId="0" fontId="4" fillId="24" borderId="72" xfId="374" applyFont="1" applyFill="1" applyBorder="1" applyAlignment="1">
      <alignment horizontal="center" vertical="center" wrapText="1"/>
      <protection/>
    </xf>
    <xf numFmtId="0" fontId="2" fillId="24" borderId="24" xfId="374" applyFont="1" applyFill="1" applyBorder="1" applyAlignment="1">
      <alignment horizontal="left" vertical="center"/>
      <protection/>
    </xf>
    <xf numFmtId="0" fontId="2" fillId="24" borderId="14" xfId="374" applyFont="1" applyFill="1" applyBorder="1" applyAlignment="1">
      <alignment horizontal="left" vertical="center"/>
      <protection/>
    </xf>
    <xf numFmtId="0" fontId="4" fillId="24" borderId="66" xfId="374" applyFont="1" applyFill="1" applyBorder="1" applyAlignment="1">
      <alignment horizontal="center" vertical="center"/>
      <protection/>
    </xf>
    <xf numFmtId="0" fontId="4" fillId="24" borderId="73" xfId="374" applyFont="1" applyFill="1" applyBorder="1" applyAlignment="1">
      <alignment horizontal="center" vertical="center"/>
      <protection/>
    </xf>
    <xf numFmtId="0" fontId="4" fillId="24" borderId="18" xfId="374" applyFont="1" applyFill="1" applyBorder="1" applyAlignment="1">
      <alignment horizontal="center" vertical="center"/>
      <protection/>
    </xf>
    <xf numFmtId="0" fontId="4" fillId="24" borderId="0" xfId="374" applyFont="1" applyFill="1" applyBorder="1" applyAlignment="1">
      <alignment horizontal="center" vertical="center"/>
      <protection/>
    </xf>
    <xf numFmtId="0" fontId="4" fillId="24" borderId="66" xfId="374" applyFont="1" applyFill="1" applyBorder="1" applyAlignment="1">
      <alignment horizontal="center" vertical="center" wrapText="1"/>
      <protection/>
    </xf>
    <xf numFmtId="0" fontId="4" fillId="24" borderId="18" xfId="374" applyFont="1" applyFill="1" applyBorder="1" applyAlignment="1">
      <alignment horizontal="center" vertical="center" wrapText="1"/>
      <protection/>
    </xf>
    <xf numFmtId="0" fontId="4" fillId="24" borderId="74" xfId="374" applyFont="1" applyFill="1" applyBorder="1" applyAlignment="1">
      <alignment horizontal="center" vertical="center"/>
      <protection/>
    </xf>
    <xf numFmtId="0" fontId="4" fillId="24" borderId="75" xfId="374" applyFont="1" applyFill="1" applyBorder="1" applyAlignment="1">
      <alignment horizontal="center" vertical="center"/>
      <protection/>
    </xf>
    <xf numFmtId="0" fontId="19" fillId="25" borderId="12" xfId="0" applyFont="1" applyFill="1" applyBorder="1" applyAlignment="1">
      <alignment horizontal="center" vertical="center"/>
    </xf>
    <xf numFmtId="0" fontId="19" fillId="25" borderId="76" xfId="0" applyFont="1" applyFill="1" applyBorder="1" applyAlignment="1">
      <alignment horizontal="center" vertical="center"/>
    </xf>
    <xf numFmtId="0" fontId="2" fillId="24" borderId="66" xfId="374" applyFont="1" applyFill="1" applyBorder="1" applyAlignment="1">
      <alignment horizontal="center" vertical="center"/>
      <protection/>
    </xf>
    <xf numFmtId="0" fontId="2" fillId="24" borderId="73" xfId="374" applyFont="1" applyFill="1" applyBorder="1" applyAlignment="1">
      <alignment horizontal="center" vertical="center"/>
      <protection/>
    </xf>
    <xf numFmtId="0" fontId="2" fillId="24" borderId="77" xfId="374" applyFont="1" applyFill="1" applyBorder="1" applyAlignment="1">
      <alignment horizontal="center" vertical="center"/>
      <protection/>
    </xf>
    <xf numFmtId="0" fontId="2" fillId="24" borderId="18" xfId="374" applyFont="1" applyFill="1" applyBorder="1" applyAlignment="1">
      <alignment horizontal="center" vertical="center"/>
      <protection/>
    </xf>
    <xf numFmtId="0" fontId="2" fillId="24" borderId="0" xfId="374" applyFont="1" applyFill="1" applyBorder="1" applyAlignment="1">
      <alignment horizontal="center" vertical="center"/>
      <protection/>
    </xf>
    <xf numFmtId="0" fontId="2" fillId="24" borderId="78" xfId="374" applyFont="1" applyFill="1" applyBorder="1" applyAlignment="1">
      <alignment horizontal="center" vertical="center"/>
      <protection/>
    </xf>
    <xf numFmtId="0" fontId="2" fillId="24" borderId="10" xfId="374" applyFont="1" applyFill="1" applyBorder="1" applyAlignment="1">
      <alignment horizontal="center" vertical="center"/>
      <protection/>
    </xf>
    <xf numFmtId="0" fontId="2" fillId="24" borderId="11" xfId="374" applyFont="1" applyFill="1" applyBorder="1" applyAlignment="1">
      <alignment horizontal="center" vertical="center"/>
      <protection/>
    </xf>
    <xf numFmtId="0" fontId="2" fillId="24" borderId="37" xfId="374" applyFont="1" applyFill="1" applyBorder="1" applyAlignment="1">
      <alignment horizontal="center" vertical="center"/>
      <protection/>
    </xf>
    <xf numFmtId="0" fontId="2" fillId="0" borderId="79" xfId="374" applyFont="1" applyFill="1" applyBorder="1" applyAlignment="1">
      <alignment horizontal="center" vertical="center" wrapText="1"/>
      <protection/>
    </xf>
    <xf numFmtId="0" fontId="2" fillId="0" borderId="19" xfId="374" applyFont="1" applyFill="1" applyBorder="1" applyAlignment="1">
      <alignment horizontal="center" vertical="center" wrapText="1"/>
      <protection/>
    </xf>
    <xf numFmtId="0" fontId="2" fillId="0" borderId="80" xfId="374" applyFont="1" applyFill="1" applyBorder="1" applyAlignment="1">
      <alignment horizontal="center" vertical="center" wrapText="1"/>
      <protection/>
    </xf>
    <xf numFmtId="0" fontId="5" fillId="0" borderId="81" xfId="0" applyFont="1" applyFill="1" applyBorder="1" applyAlignment="1">
      <alignment vertical="center"/>
    </xf>
    <xf numFmtId="0" fontId="2" fillId="0" borderId="81" xfId="374" applyFont="1" applyFill="1" applyBorder="1" applyAlignment="1">
      <alignment horizontal="center" vertical="center" wrapText="1"/>
      <protection/>
    </xf>
    <xf numFmtId="0" fontId="2" fillId="0" borderId="66" xfId="374" applyFont="1" applyFill="1" applyBorder="1" applyAlignment="1">
      <alignment horizontal="center" vertical="center" wrapText="1"/>
      <protection/>
    </xf>
    <xf numFmtId="0" fontId="5" fillId="0" borderId="18" xfId="0" applyFont="1" applyFill="1" applyBorder="1" applyAlignment="1">
      <alignment vertical="center"/>
    </xf>
    <xf numFmtId="0" fontId="5" fillId="25" borderId="12" xfId="0" applyFont="1" applyFill="1" applyBorder="1" applyAlignment="1">
      <alignment horizontal="center" vertical="center"/>
    </xf>
    <xf numFmtId="0" fontId="5" fillId="25" borderId="76" xfId="0" applyFont="1" applyFill="1" applyBorder="1" applyAlignment="1">
      <alignment horizontal="center" vertical="center"/>
    </xf>
    <xf numFmtId="0" fontId="2" fillId="0" borderId="18" xfId="374" applyFont="1" applyFill="1" applyBorder="1" applyAlignment="1">
      <alignment horizontal="center" vertical="center" wrapText="1"/>
      <protection/>
    </xf>
    <xf numFmtId="0" fontId="2" fillId="0" borderId="65" xfId="374" applyFont="1" applyFill="1" applyBorder="1" applyAlignment="1">
      <alignment horizontal="center" vertical="center" wrapText="1"/>
      <protection/>
    </xf>
    <xf numFmtId="0" fontId="2" fillId="0" borderId="82" xfId="374" applyFont="1" applyFill="1" applyBorder="1" applyAlignment="1">
      <alignment horizontal="center" vertical="center" wrapText="1"/>
      <protection/>
    </xf>
    <xf numFmtId="0" fontId="2" fillId="0" borderId="70" xfId="374" applyFont="1" applyFill="1" applyBorder="1" applyAlignment="1">
      <alignment horizontal="center" vertical="center" wrapText="1"/>
      <protection/>
    </xf>
    <xf numFmtId="0" fontId="2" fillId="0" borderId="71" xfId="374" applyFont="1" applyFill="1" applyBorder="1" applyAlignment="1">
      <alignment horizontal="center" vertical="center" wrapText="1"/>
      <protection/>
    </xf>
    <xf numFmtId="0" fontId="2" fillId="9" borderId="66" xfId="374" applyFont="1" applyFill="1" applyBorder="1" applyAlignment="1">
      <alignment horizontal="center" vertical="center" wrapText="1"/>
      <protection/>
    </xf>
    <xf numFmtId="0" fontId="0" fillId="9" borderId="18" xfId="0" applyFill="1" applyBorder="1" applyAlignment="1">
      <alignment vertical="center"/>
    </xf>
  </cellXfs>
  <cellStyles count="3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PM2" xfId="33"/>
    <cellStyle name="ykaneko"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パーセント 2" xfId="45"/>
    <cellStyle name="パーセント 2 2" xfId="46"/>
    <cellStyle name="パーセント 3" xfId="47"/>
    <cellStyle name="パーセント 4" xfId="48"/>
    <cellStyle name="パーセント 4 10" xfId="49"/>
    <cellStyle name="パーセント 4 11" xfId="50"/>
    <cellStyle name="パーセント 4 12" xfId="51"/>
    <cellStyle name="パーセント 4 13" xfId="52"/>
    <cellStyle name="パーセント 4 14" xfId="53"/>
    <cellStyle name="パーセント 4 15" xfId="54"/>
    <cellStyle name="パーセント 4 16" xfId="55"/>
    <cellStyle name="パーセント 4 17" xfId="56"/>
    <cellStyle name="パーセント 4 18" xfId="57"/>
    <cellStyle name="パーセント 4 19" xfId="58"/>
    <cellStyle name="パーセント 4 2" xfId="59"/>
    <cellStyle name="パーセント 4 20" xfId="60"/>
    <cellStyle name="パーセント 4 21" xfId="61"/>
    <cellStyle name="パーセント 4 22" xfId="62"/>
    <cellStyle name="パーセント 4 23" xfId="63"/>
    <cellStyle name="パーセント 4 24" xfId="64"/>
    <cellStyle name="パーセント 4 25" xfId="65"/>
    <cellStyle name="パーセント 4 26" xfId="66"/>
    <cellStyle name="パーセント 4 27" xfId="67"/>
    <cellStyle name="パーセント 4 28" xfId="68"/>
    <cellStyle name="パーセント 4 29" xfId="69"/>
    <cellStyle name="パーセント 4 3" xfId="70"/>
    <cellStyle name="パーセント 4 30" xfId="71"/>
    <cellStyle name="パーセント 4 31" xfId="72"/>
    <cellStyle name="パーセント 4 32" xfId="73"/>
    <cellStyle name="パーセント 4 33" xfId="74"/>
    <cellStyle name="パーセント 4 34" xfId="75"/>
    <cellStyle name="パーセント 4 35" xfId="76"/>
    <cellStyle name="パーセント 4 36" xfId="77"/>
    <cellStyle name="パーセント 4 37" xfId="78"/>
    <cellStyle name="パーセント 4 38" xfId="79"/>
    <cellStyle name="パーセント 4 39" xfId="80"/>
    <cellStyle name="パーセント 4 4" xfId="81"/>
    <cellStyle name="パーセント 4 40" xfId="82"/>
    <cellStyle name="パーセント 4 41" xfId="83"/>
    <cellStyle name="パーセント 4 42" xfId="84"/>
    <cellStyle name="パーセント 4 43" xfId="85"/>
    <cellStyle name="パーセント 4 44" xfId="86"/>
    <cellStyle name="パーセント 4 45" xfId="87"/>
    <cellStyle name="パーセント 4 5" xfId="88"/>
    <cellStyle name="パーセント 4 6" xfId="89"/>
    <cellStyle name="パーセント 4 7" xfId="90"/>
    <cellStyle name="パーセント 4 8" xfId="91"/>
    <cellStyle name="パーセント 4 9" xfId="92"/>
    <cellStyle name="パーセント 5" xfId="93"/>
    <cellStyle name="メモ" xfId="94"/>
    <cellStyle name="リンク セル" xfId="95"/>
    <cellStyle name="悪い" xfId="96"/>
    <cellStyle name="計算" xfId="97"/>
    <cellStyle name="警告文" xfId="98"/>
    <cellStyle name="Comma [0]" xfId="99"/>
    <cellStyle name="Comma" xfId="100"/>
    <cellStyle name="桁区切り 10" xfId="101"/>
    <cellStyle name="桁区切り 12" xfId="102"/>
    <cellStyle name="桁区切り 14" xfId="103"/>
    <cellStyle name="桁区切り 15" xfId="104"/>
    <cellStyle name="桁区切り 17" xfId="105"/>
    <cellStyle name="桁区切り 18" xfId="106"/>
    <cellStyle name="桁区切り 19" xfId="107"/>
    <cellStyle name="桁区切り 2" xfId="108"/>
    <cellStyle name="桁区切り 2 10" xfId="109"/>
    <cellStyle name="桁区切り 2 11" xfId="110"/>
    <cellStyle name="桁区切り 2 12" xfId="111"/>
    <cellStyle name="桁区切り 2 13" xfId="112"/>
    <cellStyle name="桁区切り 2 14" xfId="113"/>
    <cellStyle name="桁区切り 2 15" xfId="114"/>
    <cellStyle name="桁区切り 2 16" xfId="115"/>
    <cellStyle name="桁区切り 2 17" xfId="116"/>
    <cellStyle name="桁区切り 2 18" xfId="117"/>
    <cellStyle name="桁区切り 2 19" xfId="118"/>
    <cellStyle name="桁区切り 2 2" xfId="119"/>
    <cellStyle name="桁区切り 2 2 10" xfId="120"/>
    <cellStyle name="桁区切り 2 2 11" xfId="121"/>
    <cellStyle name="桁区切り 2 2 12" xfId="122"/>
    <cellStyle name="桁区切り 2 2 13" xfId="123"/>
    <cellStyle name="桁区切り 2 2 14" xfId="124"/>
    <cellStyle name="桁区切り 2 2 15" xfId="125"/>
    <cellStyle name="桁区切り 2 2 16" xfId="126"/>
    <cellStyle name="桁区切り 2 2 17" xfId="127"/>
    <cellStyle name="桁区切り 2 2 18" xfId="128"/>
    <cellStyle name="桁区切り 2 2 19" xfId="129"/>
    <cellStyle name="桁区切り 2 2 2" xfId="130"/>
    <cellStyle name="桁区切り 2 2 2 10" xfId="131"/>
    <cellStyle name="桁区切り 2 2 2 11" xfId="132"/>
    <cellStyle name="桁区切り 2 2 2 12" xfId="133"/>
    <cellStyle name="桁区切り 2 2 2 13" xfId="134"/>
    <cellStyle name="桁区切り 2 2 2 14" xfId="135"/>
    <cellStyle name="桁区切り 2 2 2 15" xfId="136"/>
    <cellStyle name="桁区切り 2 2 2 16" xfId="137"/>
    <cellStyle name="桁区切り 2 2 2 17" xfId="138"/>
    <cellStyle name="桁区切り 2 2 2 18" xfId="139"/>
    <cellStyle name="桁区切り 2 2 2 19" xfId="140"/>
    <cellStyle name="桁区切り 2 2 2 2" xfId="141"/>
    <cellStyle name="桁区切り 2 2 2 2 10" xfId="142"/>
    <cellStyle name="桁区切り 2 2 2 2 11" xfId="143"/>
    <cellStyle name="桁区切り 2 2 2 2 12" xfId="144"/>
    <cellStyle name="桁区切り 2 2 2 2 13" xfId="145"/>
    <cellStyle name="桁区切り 2 2 2 2 14" xfId="146"/>
    <cellStyle name="桁区切り 2 2 2 2 15" xfId="147"/>
    <cellStyle name="桁区切り 2 2 2 2 16" xfId="148"/>
    <cellStyle name="桁区切り 2 2 2 2 17" xfId="149"/>
    <cellStyle name="桁区切り 2 2 2 2 18" xfId="150"/>
    <cellStyle name="桁区切り 2 2 2 2 19" xfId="151"/>
    <cellStyle name="桁区切り 2 2 2 2 2" xfId="152"/>
    <cellStyle name="桁区切り 2 2 2 2 20" xfId="153"/>
    <cellStyle name="桁区切り 2 2 2 2 21" xfId="154"/>
    <cellStyle name="桁区切り 2 2 2 2 22" xfId="155"/>
    <cellStyle name="桁区切り 2 2 2 2 23" xfId="156"/>
    <cellStyle name="桁区切り 2 2 2 2 24" xfId="157"/>
    <cellStyle name="桁区切り 2 2 2 2 25" xfId="158"/>
    <cellStyle name="桁区切り 2 2 2 2 26" xfId="159"/>
    <cellStyle name="桁区切り 2 2 2 2 27" xfId="160"/>
    <cellStyle name="桁区切り 2 2 2 2 28" xfId="161"/>
    <cellStyle name="桁区切り 2 2 2 2 29" xfId="162"/>
    <cellStyle name="桁区切り 2 2 2 2 3" xfId="163"/>
    <cellStyle name="桁区切り 2 2 2 2 30" xfId="164"/>
    <cellStyle name="桁区切り 2 2 2 2 31" xfId="165"/>
    <cellStyle name="桁区切り 2 2 2 2 32" xfId="166"/>
    <cellStyle name="桁区切り 2 2 2 2 33" xfId="167"/>
    <cellStyle name="桁区切り 2 2 2 2 34" xfId="168"/>
    <cellStyle name="桁区切り 2 2 2 2 35" xfId="169"/>
    <cellStyle name="桁区切り 2 2 2 2 36" xfId="170"/>
    <cellStyle name="桁区切り 2 2 2 2 37" xfId="171"/>
    <cellStyle name="桁区切り 2 2 2 2 38" xfId="172"/>
    <cellStyle name="桁区切り 2 2 2 2 39" xfId="173"/>
    <cellStyle name="桁区切り 2 2 2 2 4" xfId="174"/>
    <cellStyle name="桁区切り 2 2 2 2 40" xfId="175"/>
    <cellStyle name="桁区切り 2 2 2 2 41" xfId="176"/>
    <cellStyle name="桁区切り 2 2 2 2 42" xfId="177"/>
    <cellStyle name="桁区切り 2 2 2 2 43" xfId="178"/>
    <cellStyle name="桁区切り 2 2 2 2 44" xfId="179"/>
    <cellStyle name="桁区切り 2 2 2 2 45" xfId="180"/>
    <cellStyle name="桁区切り 2 2 2 2 5" xfId="181"/>
    <cellStyle name="桁区切り 2 2 2 2 6" xfId="182"/>
    <cellStyle name="桁区切り 2 2 2 2 7" xfId="183"/>
    <cellStyle name="桁区切り 2 2 2 2 8" xfId="184"/>
    <cellStyle name="桁区切り 2 2 2 2 9" xfId="185"/>
    <cellStyle name="桁区切り 2 2 2 20" xfId="186"/>
    <cellStyle name="桁区切り 2 2 2 21" xfId="187"/>
    <cellStyle name="桁区切り 2 2 2 22" xfId="188"/>
    <cellStyle name="桁区切り 2 2 2 23" xfId="189"/>
    <cellStyle name="桁区切り 2 2 2 24" xfId="190"/>
    <cellStyle name="桁区切り 2 2 2 25" xfId="191"/>
    <cellStyle name="桁区切り 2 2 2 26" xfId="192"/>
    <cellStyle name="桁区切り 2 2 2 27" xfId="193"/>
    <cellStyle name="桁区切り 2 2 2 28" xfId="194"/>
    <cellStyle name="桁区切り 2 2 2 29" xfId="195"/>
    <cellStyle name="桁区切り 2 2 2 3" xfId="196"/>
    <cellStyle name="桁区切り 2 2 2 30" xfId="197"/>
    <cellStyle name="桁区切り 2 2 2 31" xfId="198"/>
    <cellStyle name="桁区切り 2 2 2 32" xfId="199"/>
    <cellStyle name="桁区切り 2 2 2 33" xfId="200"/>
    <cellStyle name="桁区切り 2 2 2 34" xfId="201"/>
    <cellStyle name="桁区切り 2 2 2 35" xfId="202"/>
    <cellStyle name="桁区切り 2 2 2 36" xfId="203"/>
    <cellStyle name="桁区切り 2 2 2 37" xfId="204"/>
    <cellStyle name="桁区切り 2 2 2 38" xfId="205"/>
    <cellStyle name="桁区切り 2 2 2 39" xfId="206"/>
    <cellStyle name="桁区切り 2 2 2 4" xfId="207"/>
    <cellStyle name="桁区切り 2 2 2 40" xfId="208"/>
    <cellStyle name="桁区切り 2 2 2 41" xfId="209"/>
    <cellStyle name="桁区切り 2 2 2 42" xfId="210"/>
    <cellStyle name="桁区切り 2 2 2 43" xfId="211"/>
    <cellStyle name="桁区切り 2 2 2 44" xfId="212"/>
    <cellStyle name="桁区切り 2 2 2 45" xfId="213"/>
    <cellStyle name="桁区切り 2 2 2 5" xfId="214"/>
    <cellStyle name="桁区切り 2 2 2 6" xfId="215"/>
    <cellStyle name="桁区切り 2 2 2 7" xfId="216"/>
    <cellStyle name="桁区切り 2 2 2 8" xfId="217"/>
    <cellStyle name="桁区切り 2 2 2 9" xfId="218"/>
    <cellStyle name="桁区切り 2 2 20" xfId="219"/>
    <cellStyle name="桁区切り 2 2 21" xfId="220"/>
    <cellStyle name="桁区切り 2 2 22" xfId="221"/>
    <cellStyle name="桁区切り 2 2 23" xfId="222"/>
    <cellStyle name="桁区切り 2 2 24" xfId="223"/>
    <cellStyle name="桁区切り 2 2 25" xfId="224"/>
    <cellStyle name="桁区切り 2 2 26" xfId="225"/>
    <cellStyle name="桁区切り 2 2 27" xfId="226"/>
    <cellStyle name="桁区切り 2 2 28" xfId="227"/>
    <cellStyle name="桁区切り 2 2 29" xfId="228"/>
    <cellStyle name="桁区切り 2 2 3" xfId="229"/>
    <cellStyle name="桁区切り 2 2 30" xfId="230"/>
    <cellStyle name="桁区切り 2 2 31" xfId="231"/>
    <cellStyle name="桁区切り 2 2 32" xfId="232"/>
    <cellStyle name="桁区切り 2 2 33" xfId="233"/>
    <cellStyle name="桁区切り 2 2 34" xfId="234"/>
    <cellStyle name="桁区切り 2 2 35" xfId="235"/>
    <cellStyle name="桁区切り 2 2 36" xfId="236"/>
    <cellStyle name="桁区切り 2 2 37" xfId="237"/>
    <cellStyle name="桁区切り 2 2 38" xfId="238"/>
    <cellStyle name="桁区切り 2 2 39" xfId="239"/>
    <cellStyle name="桁区切り 2 2 4" xfId="240"/>
    <cellStyle name="桁区切り 2 2 40" xfId="241"/>
    <cellStyle name="桁区切り 2 2 41" xfId="242"/>
    <cellStyle name="桁区切り 2 2 42" xfId="243"/>
    <cellStyle name="桁区切り 2 2 43" xfId="244"/>
    <cellStyle name="桁区切り 2 2 44" xfId="245"/>
    <cellStyle name="桁区切り 2 2 45" xfId="246"/>
    <cellStyle name="桁区切り 2 2 46" xfId="247"/>
    <cellStyle name="桁区切り 2 2 47" xfId="248"/>
    <cellStyle name="桁区切り 2 2 5" xfId="249"/>
    <cellStyle name="桁区切り 2 2 5 10" xfId="250"/>
    <cellStyle name="桁区切り 2 2 5 11" xfId="251"/>
    <cellStyle name="桁区切り 2 2 5 12" xfId="252"/>
    <cellStyle name="桁区切り 2 2 5 13" xfId="253"/>
    <cellStyle name="桁区切り 2 2 5 14" xfId="254"/>
    <cellStyle name="桁区切り 2 2 5 15" xfId="255"/>
    <cellStyle name="桁区切り 2 2 5 16" xfId="256"/>
    <cellStyle name="桁区切り 2 2 5 17" xfId="257"/>
    <cellStyle name="桁区切り 2 2 5 18" xfId="258"/>
    <cellStyle name="桁区切り 2 2 5 19" xfId="259"/>
    <cellStyle name="桁区切り 2 2 5 2" xfId="260"/>
    <cellStyle name="桁区切り 2 2 5 20" xfId="261"/>
    <cellStyle name="桁区切り 2 2 5 3" xfId="262"/>
    <cellStyle name="桁区切り 2 2 5 4" xfId="263"/>
    <cellStyle name="桁区切り 2 2 5 5" xfId="264"/>
    <cellStyle name="桁区切り 2 2 5 6" xfId="265"/>
    <cellStyle name="桁区切り 2 2 5 7" xfId="266"/>
    <cellStyle name="桁区切り 2 2 5 8" xfId="267"/>
    <cellStyle name="桁区切り 2 2 5 9" xfId="268"/>
    <cellStyle name="桁区切り 2 2 6" xfId="269"/>
    <cellStyle name="桁区切り 2 2 7" xfId="270"/>
    <cellStyle name="桁区切り 2 2 8" xfId="271"/>
    <cellStyle name="桁区切り 2 2 9" xfId="272"/>
    <cellStyle name="桁区切り 2 20" xfId="273"/>
    <cellStyle name="桁区切り 2 21" xfId="274"/>
    <cellStyle name="桁区切り 2 22" xfId="275"/>
    <cellStyle name="桁区切り 2 23" xfId="276"/>
    <cellStyle name="桁区切り 2 24" xfId="277"/>
    <cellStyle name="桁区切り 2 25" xfId="278"/>
    <cellStyle name="桁区切り 2 26" xfId="279"/>
    <cellStyle name="桁区切り 2 27" xfId="280"/>
    <cellStyle name="桁区切り 2 28" xfId="281"/>
    <cellStyle name="桁区切り 2 29" xfId="282"/>
    <cellStyle name="桁区切り 2 3" xfId="283"/>
    <cellStyle name="桁区切り 2 30" xfId="284"/>
    <cellStyle name="桁区切り 2 31" xfId="285"/>
    <cellStyle name="桁区切り 2 32" xfId="286"/>
    <cellStyle name="桁区切り 2 33" xfId="287"/>
    <cellStyle name="桁区切り 2 34" xfId="288"/>
    <cellStyle name="桁区切り 2 35" xfId="289"/>
    <cellStyle name="桁区切り 2 36" xfId="290"/>
    <cellStyle name="桁区切り 2 37" xfId="291"/>
    <cellStyle name="桁区切り 2 38" xfId="292"/>
    <cellStyle name="桁区切り 2 39" xfId="293"/>
    <cellStyle name="桁区切り 2 4" xfId="294"/>
    <cellStyle name="桁区切り 2 40" xfId="295"/>
    <cellStyle name="桁区切り 2 41" xfId="296"/>
    <cellStyle name="桁区切り 2 42" xfId="297"/>
    <cellStyle name="桁区切り 2 43" xfId="298"/>
    <cellStyle name="桁区切り 2 44" xfId="299"/>
    <cellStyle name="桁区切り 2 45" xfId="300"/>
    <cellStyle name="桁区切り 2 46" xfId="301"/>
    <cellStyle name="桁区切り 2 47" xfId="302"/>
    <cellStyle name="桁区切り 2 48" xfId="303"/>
    <cellStyle name="桁区切り 2 49" xfId="304"/>
    <cellStyle name="桁区切り 2 5" xfId="305"/>
    <cellStyle name="桁区切り 2 6" xfId="306"/>
    <cellStyle name="桁区切り 2 6 2" xfId="307"/>
    <cellStyle name="桁区切り 2 7" xfId="308"/>
    <cellStyle name="桁区切り 2 7 10" xfId="309"/>
    <cellStyle name="桁区切り 2 7 11" xfId="310"/>
    <cellStyle name="桁区切り 2 7 12" xfId="311"/>
    <cellStyle name="桁区切り 2 7 13" xfId="312"/>
    <cellStyle name="桁区切り 2 7 14" xfId="313"/>
    <cellStyle name="桁区切り 2 7 15" xfId="314"/>
    <cellStyle name="桁区切り 2 7 16" xfId="315"/>
    <cellStyle name="桁区切り 2 7 17" xfId="316"/>
    <cellStyle name="桁区切り 2 7 18" xfId="317"/>
    <cellStyle name="桁区切り 2 7 19" xfId="318"/>
    <cellStyle name="桁区切り 2 7 2" xfId="319"/>
    <cellStyle name="桁区切り 2 7 20" xfId="320"/>
    <cellStyle name="桁区切り 2 7 3" xfId="321"/>
    <cellStyle name="桁区切り 2 7 4" xfId="322"/>
    <cellStyle name="桁区切り 2 7 5" xfId="323"/>
    <cellStyle name="桁区切り 2 7 6" xfId="324"/>
    <cellStyle name="桁区切り 2 7 7" xfId="325"/>
    <cellStyle name="桁区切り 2 7 8" xfId="326"/>
    <cellStyle name="桁区切り 2 7 9" xfId="327"/>
    <cellStyle name="桁区切り 2 8" xfId="328"/>
    <cellStyle name="桁区切り 2 9" xfId="329"/>
    <cellStyle name="桁区切り 20" xfId="330"/>
    <cellStyle name="桁区切り 21" xfId="331"/>
    <cellStyle name="桁区切り 22" xfId="332"/>
    <cellStyle name="桁区切り 23" xfId="333"/>
    <cellStyle name="桁区切り 24" xfId="334"/>
    <cellStyle name="桁区切り 25" xfId="335"/>
    <cellStyle name="桁区切り 26" xfId="336"/>
    <cellStyle name="桁区切り 27" xfId="337"/>
    <cellStyle name="桁区切り 28" xfId="338"/>
    <cellStyle name="桁区切り 29" xfId="339"/>
    <cellStyle name="桁区切り 3" xfId="340"/>
    <cellStyle name="桁区切り 3 2" xfId="341"/>
    <cellStyle name="桁区切り 3 3" xfId="342"/>
    <cellStyle name="桁区切り 3 4" xfId="343"/>
    <cellStyle name="桁区切り 33" xfId="344"/>
    <cellStyle name="桁区切り 34" xfId="345"/>
    <cellStyle name="桁区切り 35" xfId="346"/>
    <cellStyle name="桁区切り 37" xfId="347"/>
    <cellStyle name="桁区切り 38" xfId="348"/>
    <cellStyle name="桁区切り 4" xfId="349"/>
    <cellStyle name="桁区切り 5" xfId="350"/>
    <cellStyle name="桁区切り 5 2" xfId="351"/>
    <cellStyle name="桁区切り 6" xfId="352"/>
    <cellStyle name="桁区切り 6 2" xfId="353"/>
    <cellStyle name="桁区切り 7" xfId="354"/>
    <cellStyle name="桁区切り 8" xfId="355"/>
    <cellStyle name="桁区切り 9" xfId="356"/>
    <cellStyle name="見出し 1" xfId="357"/>
    <cellStyle name="見出し 2" xfId="358"/>
    <cellStyle name="見出し 3" xfId="359"/>
    <cellStyle name="見出し 4" xfId="360"/>
    <cellStyle name="集計" xfId="361"/>
    <cellStyle name="出力" xfId="362"/>
    <cellStyle name="説明文" xfId="363"/>
    <cellStyle name="Currency [0]" xfId="364"/>
    <cellStyle name="Currency" xfId="365"/>
    <cellStyle name="入力" xfId="366"/>
    <cellStyle name="標準 2" xfId="367"/>
    <cellStyle name="標準 2 2" xfId="368"/>
    <cellStyle name="標準 2 3" xfId="369"/>
    <cellStyle name="標準 2 3 2" xfId="370"/>
    <cellStyle name="標準 2 3 3" xfId="371"/>
    <cellStyle name="標準 2 4" xfId="372"/>
    <cellStyle name="標準 2 4 2" xfId="373"/>
    <cellStyle name="標準 3" xfId="374"/>
    <cellStyle name="標準 3 2" xfId="375"/>
    <cellStyle name="標準 3 3" xfId="376"/>
    <cellStyle name="標準 3 4" xfId="377"/>
    <cellStyle name="標準 4" xfId="378"/>
    <cellStyle name="標準 4 2" xfId="379"/>
    <cellStyle name="標準 5" xfId="380"/>
    <cellStyle name="標準 6" xfId="381"/>
    <cellStyle name="標準 6 2" xfId="382"/>
    <cellStyle name="標準 7" xfId="383"/>
    <cellStyle name="標準 8" xfId="384"/>
    <cellStyle name="標準 9" xfId="385"/>
    <cellStyle name="良い" xfId="3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95"/>
          <c:y val="0.17425"/>
          <c:w val="0.634"/>
          <c:h val="0.78"/>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3175">
                <a:solidFill>
                  <a:srgbClr val="000000"/>
                </a:solidFill>
              </a:ln>
            </c:spPr>
          </c:dPt>
          <c:dPt>
            <c:idx val="1"/>
            <c:spPr>
              <a:solidFill>
                <a:srgbClr val="FFCCFF"/>
              </a:solidFill>
              <a:ln w="3175">
                <a:solidFill>
                  <a:srgbClr val="000000"/>
                </a:solidFill>
              </a:ln>
            </c:spPr>
          </c:dPt>
          <c:dPt>
            <c:idx val="2"/>
            <c:spPr>
              <a:solidFill>
                <a:srgbClr val="C2D69A"/>
              </a:solidFill>
              <a:ln w="3175">
                <a:solidFill>
                  <a:srgbClr val="000000"/>
                </a:solidFill>
              </a:ln>
            </c:spPr>
          </c:dP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1"/>
              <c:separator>
</c:separator>
            </c:dLbl>
            <c:numFmt formatCode="General" sourceLinked="1"/>
            <c:showLegendKey val="0"/>
            <c:showVal val="1"/>
            <c:showBubbleSize val="0"/>
            <c:showCatName val="0"/>
            <c:showSerName val="0"/>
            <c:showLeaderLines val="0"/>
            <c:showPercent val="1"/>
            <c:separator>
</c:separator>
          </c:dLbls>
          <c:cat>
            <c:strRef>
              <c:f>'公表資料（預託金の運用状況）'!$B$10:$B$12</c:f>
              <c:strCache/>
            </c:strRef>
          </c:cat>
          <c:val>
            <c:numRef>
              <c:f>'公表資料（預託金の運用状況）'!$C$10:$C$12</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975"/>
          <c:y val="0.17275"/>
          <c:w val="0.634"/>
          <c:h val="0.782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3175">
                <a:solidFill>
                  <a:srgbClr val="000000"/>
                </a:solidFill>
              </a:ln>
            </c:spPr>
          </c:dPt>
          <c:dPt>
            <c:idx val="1"/>
            <c:spPr>
              <a:solidFill>
                <a:srgbClr val="FFCCFF"/>
              </a:solidFill>
              <a:ln w="3175">
                <a:solidFill>
                  <a:srgbClr val="000000"/>
                </a:solidFill>
              </a:ln>
            </c:spPr>
          </c:dPt>
          <c:dPt>
            <c:idx val="2"/>
            <c:spPr>
              <a:solidFill>
                <a:srgbClr val="C2D69A"/>
              </a:solidFill>
              <a:ln w="3175">
                <a:solidFill>
                  <a:srgbClr val="000000"/>
                </a:solidFill>
              </a:ln>
            </c:spPr>
          </c:dP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1"/>
              <c:separator>
</c:separator>
            </c:dLbl>
            <c:numFmt formatCode="General" sourceLinked="1"/>
            <c:showLegendKey val="0"/>
            <c:showVal val="1"/>
            <c:showBubbleSize val="0"/>
            <c:showCatName val="0"/>
            <c:showSerName val="0"/>
            <c:showLeaderLines val="0"/>
            <c:showPercent val="1"/>
            <c:separator>
</c:separator>
          </c:dLbls>
          <c:cat>
            <c:strRef>
              <c:f>'公表資料（預託金の運用状況）'!$B$10:$B$12</c:f>
              <c:strCache/>
            </c:strRef>
          </c:cat>
          <c:val>
            <c:numRef>
              <c:f>'公表資料（預託金の運用状況）'!$C$21:$C$23</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0.32525</cdr:x>
      <cdr:y>0.60775</cdr:y>
    </cdr:from>
    <cdr:to>
      <cdr:x>0.65625</cdr:x>
      <cdr:y>0.7015</cdr:y>
    </cdr:to>
    <cdr:sp>
      <cdr:nvSpPr>
        <cdr:cNvPr id="1" name="テキスト ボックス 2"/>
        <cdr:cNvSpPr txBox="1">
          <a:spLocks noChangeArrowheads="1"/>
        </cdr:cNvSpPr>
      </cdr:nvSpPr>
      <cdr:spPr>
        <a:xfrm>
          <a:off x="1019175" y="1562100"/>
          <a:ext cx="1038225" cy="238125"/>
        </a:xfrm>
        <a:prstGeom prst="rect">
          <a:avLst/>
        </a:prstGeom>
        <a:noFill/>
        <a:ln w="9525" cmpd="sng">
          <a:noFill/>
        </a:ln>
      </cdr:spPr>
      <c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貸付金</a:t>
          </a:r>
        </a:p>
      </cdr:txBody>
    </cdr:sp>
  </cdr:relSizeAnchor>
  <cdr:relSizeAnchor xmlns:cdr="http://schemas.openxmlformats.org/drawingml/2006/chartDrawing">
    <cdr:from>
      <cdr:x>0.53875</cdr:x>
      <cdr:y>0.01525</cdr:y>
    </cdr:from>
    <cdr:to>
      <cdr:x>0.87325</cdr:x>
      <cdr:y>0.11325</cdr:y>
    </cdr:to>
    <cdr:sp>
      <cdr:nvSpPr>
        <cdr:cNvPr id="2" name="テキスト ボックス 3"/>
        <cdr:cNvSpPr txBox="1">
          <a:spLocks noChangeArrowheads="1"/>
        </cdr:cNvSpPr>
      </cdr:nvSpPr>
      <cdr:spPr>
        <a:xfrm>
          <a:off x="1685925" y="38100"/>
          <a:ext cx="1047750" cy="247650"/>
        </a:xfrm>
        <a:prstGeom prst="rect">
          <a:avLst/>
        </a:prstGeom>
        <a:noFill/>
        <a:ln w="9525" cmpd="sng">
          <a:noFill/>
        </a:ln>
      </cdr:spPr>
      <c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短期資産</a:t>
          </a:r>
        </a:p>
      </cdr:txBody>
    </cdr:sp>
  </cdr:relSizeAnchor>
  <cdr:relSizeAnchor xmlns:cdr="http://schemas.openxmlformats.org/drawingml/2006/chartDrawing">
    <cdr:from>
      <cdr:x>0.47</cdr:x>
      <cdr:y>0.0805</cdr:y>
    </cdr:from>
    <cdr:to>
      <cdr:x>0.59525</cdr:x>
      <cdr:y>0.2015</cdr:y>
    </cdr:to>
    <cdr:sp>
      <cdr:nvSpPr>
        <cdr:cNvPr id="3" name="直線コネクタ 5"/>
        <cdr:cNvSpPr>
          <a:spLocks/>
        </cdr:cNvSpPr>
      </cdr:nvSpPr>
      <cdr:spPr>
        <a:xfrm rot="16200000" flipH="1" flipV="1">
          <a:off x="1476375" y="200025"/>
          <a:ext cx="390525" cy="3143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0.3245</cdr:x>
      <cdr:y>0.6095</cdr:y>
    </cdr:from>
    <cdr:to>
      <cdr:x>0.654</cdr:x>
      <cdr:y>0.70225</cdr:y>
    </cdr:to>
    <cdr:sp>
      <cdr:nvSpPr>
        <cdr:cNvPr id="1" name="テキスト ボックス 2"/>
        <cdr:cNvSpPr txBox="1">
          <a:spLocks noChangeArrowheads="1"/>
        </cdr:cNvSpPr>
      </cdr:nvSpPr>
      <cdr:spPr>
        <a:xfrm>
          <a:off x="1019175" y="1552575"/>
          <a:ext cx="1038225" cy="238125"/>
        </a:xfrm>
        <a:prstGeom prst="rect">
          <a:avLst/>
        </a:prstGeom>
        <a:noFill/>
        <a:ln w="9525" cmpd="sng">
          <a:noFill/>
        </a:ln>
      </cdr:spPr>
      <c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貸付金</a:t>
          </a:r>
        </a:p>
      </cdr:txBody>
    </cdr:sp>
  </cdr:relSizeAnchor>
  <cdr:relSizeAnchor xmlns:cdr="http://schemas.openxmlformats.org/drawingml/2006/chartDrawing">
    <cdr:from>
      <cdr:x>0.5015</cdr:x>
      <cdr:y>0.023</cdr:y>
    </cdr:from>
    <cdr:to>
      <cdr:x>0.834</cdr:x>
      <cdr:y>0.12325</cdr:y>
    </cdr:to>
    <cdr:sp>
      <cdr:nvSpPr>
        <cdr:cNvPr id="2" name="テキスト ボックス 3"/>
        <cdr:cNvSpPr txBox="1">
          <a:spLocks noChangeArrowheads="1"/>
        </cdr:cNvSpPr>
      </cdr:nvSpPr>
      <cdr:spPr>
        <a:xfrm>
          <a:off x="1571625" y="57150"/>
          <a:ext cx="1047750" cy="257175"/>
        </a:xfrm>
        <a:prstGeom prst="rect">
          <a:avLst/>
        </a:prstGeom>
        <a:noFill/>
        <a:ln w="9525" cmpd="sng">
          <a:noFill/>
        </a:ln>
      </cdr:spPr>
      <c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短期資産</a:t>
          </a:r>
        </a:p>
      </cdr:txBody>
    </cdr:sp>
  </cdr:relSizeAnchor>
  <cdr:relSizeAnchor xmlns:cdr="http://schemas.openxmlformats.org/drawingml/2006/chartDrawing">
    <cdr:from>
      <cdr:x>0.46875</cdr:x>
      <cdr:y>0.0845</cdr:y>
    </cdr:from>
    <cdr:to>
      <cdr:x>0.561</cdr:x>
      <cdr:y>0.205</cdr:y>
    </cdr:to>
    <cdr:sp>
      <cdr:nvSpPr>
        <cdr:cNvPr id="3" name="直線コネクタ 5"/>
        <cdr:cNvSpPr>
          <a:spLocks/>
        </cdr:cNvSpPr>
      </cdr:nvSpPr>
      <cdr:spPr>
        <a:xfrm rot="16200000" flipH="1" flipV="1">
          <a:off x="1466850" y="209550"/>
          <a:ext cx="285750" cy="304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266700</xdr:rowOff>
    </xdr:from>
    <xdr:to>
      <xdr:col>10</xdr:col>
      <xdr:colOff>57150</xdr:colOff>
      <xdr:row>13</xdr:row>
      <xdr:rowOff>47625</xdr:rowOff>
    </xdr:to>
    <xdr:graphicFrame>
      <xdr:nvGraphicFramePr>
        <xdr:cNvPr id="1" name="グラフ 11"/>
        <xdr:cNvGraphicFramePr/>
      </xdr:nvGraphicFramePr>
      <xdr:xfrm>
        <a:off x="6819900" y="2133600"/>
        <a:ext cx="3143250" cy="2571750"/>
      </xdr:xfrm>
      <a:graphic>
        <a:graphicData uri="http://schemas.openxmlformats.org/drawingml/2006/chart">
          <c:chart xmlns:c="http://schemas.openxmlformats.org/drawingml/2006/chart" r:id="rId1"/>
        </a:graphicData>
      </a:graphic>
    </xdr:graphicFrame>
    <xdr:clientData/>
  </xdr:twoCellAnchor>
  <xdr:twoCellAnchor>
    <xdr:from>
      <xdr:col>5</xdr:col>
      <xdr:colOff>771525</xdr:colOff>
      <xdr:row>17</xdr:row>
      <xdr:rowOff>238125</xdr:rowOff>
    </xdr:from>
    <xdr:to>
      <xdr:col>10</xdr:col>
      <xdr:colOff>28575</xdr:colOff>
      <xdr:row>24</xdr:row>
      <xdr:rowOff>57150</xdr:rowOff>
    </xdr:to>
    <xdr:graphicFrame>
      <xdr:nvGraphicFramePr>
        <xdr:cNvPr id="2" name="グラフ 11"/>
        <xdr:cNvGraphicFramePr/>
      </xdr:nvGraphicFramePr>
      <xdr:xfrm>
        <a:off x="6791325" y="5810250"/>
        <a:ext cx="3143250" cy="2562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25"/>
  <sheetViews>
    <sheetView tabSelected="1" view="pageBreakPreview" zoomScaleSheetLayoutView="100" zoomScalePageLayoutView="0" workbookViewId="0" topLeftCell="A1">
      <selection activeCell="G6" sqref="G6"/>
    </sheetView>
  </sheetViews>
  <sheetFormatPr defaultColWidth="9.00390625" defaultRowHeight="13.5"/>
  <cols>
    <col min="1" max="1" width="4.625" style="5" customWidth="1"/>
    <col min="2" max="2" width="25.125" style="5" customWidth="1"/>
    <col min="3" max="4" width="14.75390625" style="5" customWidth="1"/>
    <col min="5" max="5" width="19.75390625" style="5" customWidth="1"/>
    <col min="6" max="6" width="10.50390625" style="5" customWidth="1"/>
    <col min="7" max="12" width="10.125" style="5" customWidth="1"/>
    <col min="13" max="16384" width="9.00390625" style="5" customWidth="1"/>
  </cols>
  <sheetData>
    <row r="1" ht="45.75" customHeight="1">
      <c r="A1" s="142"/>
    </row>
    <row r="2" spans="1:11" ht="30.75">
      <c r="A2" s="162" t="s">
        <v>56</v>
      </c>
      <c r="B2" s="162"/>
      <c r="C2" s="162"/>
      <c r="D2" s="162"/>
      <c r="E2" s="162"/>
      <c r="F2" s="162"/>
      <c r="G2" s="162"/>
      <c r="H2" s="162"/>
      <c r="I2" s="162"/>
      <c r="J2" s="162"/>
      <c r="K2" s="84"/>
    </row>
    <row r="3" spans="1:11" ht="9" customHeight="1">
      <c r="A3" s="76"/>
      <c r="C3" s="76"/>
      <c r="D3" s="76"/>
      <c r="E3" s="76"/>
      <c r="F3" s="76"/>
      <c r="G3" s="76"/>
      <c r="H3" s="76"/>
      <c r="I3" s="76"/>
      <c r="J3" s="76"/>
      <c r="K3" s="84"/>
    </row>
    <row r="4" spans="2:12" ht="19.5" customHeight="1">
      <c r="B4" s="43"/>
      <c r="C4" s="43"/>
      <c r="D4" s="43"/>
      <c r="E4" s="43"/>
      <c r="F4" s="43"/>
      <c r="G4" s="163" t="s">
        <v>55</v>
      </c>
      <c r="H4" s="163"/>
      <c r="I4" s="163"/>
      <c r="J4" s="163"/>
      <c r="K4" s="84"/>
      <c r="L4" s="43"/>
    </row>
    <row r="5" spans="3:12" ht="18.75" customHeight="1">
      <c r="C5" s="43"/>
      <c r="D5" s="43"/>
      <c r="E5" s="43"/>
      <c r="F5" s="43"/>
      <c r="G5" s="56"/>
      <c r="H5" s="75"/>
      <c r="I5" s="75"/>
      <c r="J5" s="75"/>
      <c r="K5" s="84"/>
      <c r="L5" s="43"/>
    </row>
    <row r="6" spans="1:11" ht="23.25" customHeight="1">
      <c r="A6" s="83" t="s">
        <v>47</v>
      </c>
      <c r="K6" s="84"/>
    </row>
    <row r="7" spans="1:12" ht="21" customHeight="1" thickBot="1">
      <c r="A7" s="1"/>
      <c r="C7" s="1"/>
      <c r="D7" s="1"/>
      <c r="E7" s="3" t="s">
        <v>25</v>
      </c>
      <c r="F7" s="2"/>
      <c r="G7" s="164" t="s">
        <v>46</v>
      </c>
      <c r="H7" s="164"/>
      <c r="I7" s="164"/>
      <c r="J7" s="3"/>
      <c r="K7" s="84"/>
      <c r="L7" s="1"/>
    </row>
    <row r="8" spans="1:11" ht="23.25" customHeight="1">
      <c r="A8" s="1"/>
      <c r="B8" s="155" t="s">
        <v>3</v>
      </c>
      <c r="C8" s="157" t="s">
        <v>43</v>
      </c>
      <c r="D8" s="158"/>
      <c r="E8" s="160" t="s">
        <v>18</v>
      </c>
      <c r="F8" s="6"/>
      <c r="K8" s="84"/>
    </row>
    <row r="9" spans="1:11" ht="23.25" customHeight="1" thickBot="1">
      <c r="A9" s="1"/>
      <c r="B9" s="156"/>
      <c r="C9" s="101"/>
      <c r="D9" s="102" t="s">
        <v>16</v>
      </c>
      <c r="E9" s="161"/>
      <c r="F9" s="159"/>
      <c r="K9" s="84"/>
    </row>
    <row r="10" spans="1:6" ht="44.25" customHeight="1">
      <c r="A10" s="1"/>
      <c r="B10" s="143" t="s">
        <v>40</v>
      </c>
      <c r="C10" s="90">
        <f>'構成割合計算表'!F9/1000000</f>
        <v>0</v>
      </c>
      <c r="D10" s="91">
        <f>C10/C$13</f>
        <v>0</v>
      </c>
      <c r="E10" s="92">
        <f>'修正総合利回り計算表'!K8</f>
        <v>0</v>
      </c>
      <c r="F10" s="159"/>
    </row>
    <row r="11" spans="1:6" ht="36" customHeight="1">
      <c r="A11" s="1"/>
      <c r="B11" s="93" t="s">
        <v>1</v>
      </c>
      <c r="C11" s="94">
        <f>'構成割合計算表'!F10/1000000</f>
        <v>1123</v>
      </c>
      <c r="D11" s="95">
        <f>C11/C$13</f>
        <v>0.9532355612265743</v>
      </c>
      <c r="E11" s="96">
        <f>'修正総合利回り計算表'!K9</f>
        <v>0.02101898678414097</v>
      </c>
      <c r="F11" s="55"/>
    </row>
    <row r="12" spans="1:6" ht="36" customHeight="1" thickBot="1">
      <c r="A12" s="1"/>
      <c r="B12" s="93" t="s">
        <v>41</v>
      </c>
      <c r="C12" s="94">
        <f>'構成割合計算表'!F11/1000000</f>
        <v>55.092851</v>
      </c>
      <c r="D12" s="95">
        <f>C12/C$13</f>
        <v>0.046764438773425676</v>
      </c>
      <c r="E12" s="96">
        <f>'修正総合利回り計算表'!K10</f>
        <v>0.00015406418745996558</v>
      </c>
      <c r="F12" s="55"/>
    </row>
    <row r="13" spans="1:6" ht="36" customHeight="1" thickBot="1" thickTop="1">
      <c r="A13" s="1"/>
      <c r="B13" s="97" t="s">
        <v>2</v>
      </c>
      <c r="C13" s="98">
        <f>SUM(C10:C12)</f>
        <v>1178.092851</v>
      </c>
      <c r="D13" s="99">
        <f>SUM(D10:D12)</f>
        <v>1</v>
      </c>
      <c r="E13" s="100">
        <f>'修正総合利回り計算表'!K13</f>
        <v>0.019739254257781755</v>
      </c>
      <c r="F13" s="55"/>
    </row>
    <row r="14" spans="1:6" ht="14.25">
      <c r="A14" s="1"/>
      <c r="B14" s="54" t="s">
        <v>42</v>
      </c>
      <c r="F14" s="55"/>
    </row>
    <row r="15" spans="1:6" ht="14.25">
      <c r="A15" s="1"/>
      <c r="B15" s="54" t="s">
        <v>44</v>
      </c>
      <c r="F15" s="55"/>
    </row>
    <row r="16" spans="1:6" ht="20.25" customHeight="1">
      <c r="A16" s="1"/>
      <c r="F16" s="55"/>
    </row>
    <row r="17" ht="23.25" customHeight="1">
      <c r="A17" s="112" t="s">
        <v>49</v>
      </c>
    </row>
    <row r="18" spans="5:7" ht="21" customHeight="1" thickBot="1">
      <c r="E18" s="3" t="s">
        <v>25</v>
      </c>
      <c r="G18" s="5" t="s">
        <v>54</v>
      </c>
    </row>
    <row r="19" spans="1:6" ht="23.25" customHeight="1">
      <c r="A19" s="1"/>
      <c r="B19" s="155" t="s">
        <v>3</v>
      </c>
      <c r="C19" s="157" t="s">
        <v>0</v>
      </c>
      <c r="D19" s="158"/>
      <c r="E19" s="160" t="s">
        <v>18</v>
      </c>
      <c r="F19" s="6"/>
    </row>
    <row r="20" spans="1:6" ht="23.25" customHeight="1" thickBot="1">
      <c r="A20" s="1"/>
      <c r="B20" s="156"/>
      <c r="C20" s="101"/>
      <c r="D20" s="102" t="s">
        <v>16</v>
      </c>
      <c r="E20" s="161"/>
      <c r="F20" s="159"/>
    </row>
    <row r="21" spans="1:6" ht="40.5" customHeight="1">
      <c r="A21" s="1"/>
      <c r="B21" s="141" t="s">
        <v>40</v>
      </c>
      <c r="C21" s="90">
        <f>'構成割合計算表'!F21/1000000</f>
        <v>0</v>
      </c>
      <c r="D21" s="91">
        <f>C21/C$24</f>
        <v>0</v>
      </c>
      <c r="E21" s="92">
        <f>'修正総合利回り計算表'!K19</f>
        <v>0</v>
      </c>
      <c r="F21" s="159"/>
    </row>
    <row r="22" spans="1:6" ht="36" customHeight="1">
      <c r="A22" s="1"/>
      <c r="B22" s="93" t="s">
        <v>1</v>
      </c>
      <c r="C22" s="94">
        <f>'構成割合計算表'!F22/1000000</f>
        <v>1704</v>
      </c>
      <c r="D22" s="95">
        <f>C22/C$24</f>
        <v>0.9512081576991526</v>
      </c>
      <c r="E22" s="96">
        <f>'修正総合利回り計算表'!K20</f>
        <v>0.024031200562288413</v>
      </c>
      <c r="F22" s="55"/>
    </row>
    <row r="23" spans="1:6" ht="36" customHeight="1" thickBot="1">
      <c r="A23" s="1"/>
      <c r="B23" s="93" t="s">
        <v>41</v>
      </c>
      <c r="C23" s="94">
        <f>'構成割合計算表'!F23/1000000</f>
        <v>87.405999</v>
      </c>
      <c r="D23" s="95">
        <f>C23/C$24</f>
        <v>0.0487918423008474</v>
      </c>
      <c r="E23" s="96">
        <f>'修正総合利回り計算表'!K21</f>
        <v>0.0004002732092929628</v>
      </c>
      <c r="F23" s="55"/>
    </row>
    <row r="24" spans="1:6" ht="36" customHeight="1" thickBot="1" thickTop="1">
      <c r="A24" s="1"/>
      <c r="B24" s="97" t="s">
        <v>2</v>
      </c>
      <c r="C24" s="98">
        <f>SUM(C21:C23)</f>
        <v>1791.405999</v>
      </c>
      <c r="D24" s="99">
        <f>SUM(D21:D23)</f>
        <v>1</v>
      </c>
      <c r="E24" s="100">
        <f>'修正総合利回り計算表'!K24</f>
        <v>0.02273226064510012</v>
      </c>
      <c r="F24" s="55"/>
    </row>
    <row r="25" spans="1:11" s="153" customFormat="1" ht="43.5" customHeight="1">
      <c r="A25" s="152" t="s">
        <v>50</v>
      </c>
      <c r="B25" s="154" t="s">
        <v>51</v>
      </c>
      <c r="C25" s="154"/>
      <c r="D25" s="154"/>
      <c r="E25" s="154"/>
      <c r="F25" s="154"/>
      <c r="G25" s="154"/>
      <c r="H25" s="154"/>
      <c r="I25" s="154"/>
      <c r="J25" s="154"/>
      <c r="K25" s="154"/>
    </row>
  </sheetData>
  <sheetProtection/>
  <mergeCells count="12">
    <mergeCell ref="A2:J2"/>
    <mergeCell ref="E19:E20"/>
    <mergeCell ref="B19:B20"/>
    <mergeCell ref="F20:F21"/>
    <mergeCell ref="G4:J4"/>
    <mergeCell ref="G7:I7"/>
    <mergeCell ref="B25:K25"/>
    <mergeCell ref="B8:B9"/>
    <mergeCell ref="C8:D8"/>
    <mergeCell ref="F9:F10"/>
    <mergeCell ref="C19:D19"/>
    <mergeCell ref="E8:E9"/>
  </mergeCells>
  <printOptions horizontalCentered="1"/>
  <pageMargins left="0.7480314960629921" right="0.7086614173228347" top="0.1968503937007874" bottom="0.2362204724409449" header="0.31496062992125984" footer="0.1968503937007874"/>
  <pageSetup fitToHeight="1" fitToWidth="1" horizontalDpi="300" verticalDpi="300" orientation="landscape" paperSize="9" scale="87" r:id="rId2"/>
  <drawing r:id="rId1"/>
</worksheet>
</file>

<file path=xl/worksheets/sheet2.xml><?xml version="1.0" encoding="utf-8"?>
<worksheet xmlns="http://schemas.openxmlformats.org/spreadsheetml/2006/main" xmlns:r="http://schemas.openxmlformats.org/officeDocument/2006/relationships">
  <sheetPr>
    <tabColor theme="6"/>
  </sheetPr>
  <dimension ref="A2:G29"/>
  <sheetViews>
    <sheetView view="pageBreakPreview" zoomScale="90" zoomScaleSheetLayoutView="90" zoomScalePageLayoutView="0" workbookViewId="0" topLeftCell="A1">
      <selection activeCell="F13" sqref="F13"/>
    </sheetView>
  </sheetViews>
  <sheetFormatPr defaultColWidth="9.00390625" defaultRowHeight="22.5" customHeight="1"/>
  <cols>
    <col min="1" max="1" width="2.25390625" style="4" customWidth="1"/>
    <col min="2" max="2" width="2.875" style="28" customWidth="1"/>
    <col min="3" max="3" width="17.375" style="29" customWidth="1"/>
    <col min="4" max="6" width="17.75390625" style="11" customWidth="1"/>
    <col min="7" max="7" width="11.25390625" style="11" bestFit="1" customWidth="1"/>
    <col min="8" max="16384" width="9.00390625" style="11" customWidth="1"/>
  </cols>
  <sheetData>
    <row r="2" spans="1:5" ht="24">
      <c r="A2" s="77" t="s">
        <v>24</v>
      </c>
      <c r="B2" s="8"/>
      <c r="C2" s="9"/>
      <c r="D2" s="10"/>
      <c r="E2" s="10"/>
    </row>
    <row r="3" spans="1:5" ht="24">
      <c r="A3" s="7"/>
      <c r="B3" s="8"/>
      <c r="C3" s="9"/>
      <c r="D3" s="10"/>
      <c r="E3" s="10"/>
    </row>
    <row r="4" spans="1:7" ht="27.75" customHeight="1" thickBot="1">
      <c r="A4" s="85" t="s">
        <v>45</v>
      </c>
      <c r="B4" s="8"/>
      <c r="C4" s="9"/>
      <c r="D4" s="10"/>
      <c r="E4" s="10"/>
      <c r="F4" s="10"/>
      <c r="G4" s="74" t="s">
        <v>15</v>
      </c>
    </row>
    <row r="5" spans="1:7" ht="13.5" customHeight="1">
      <c r="A5" s="170" t="s">
        <v>3</v>
      </c>
      <c r="B5" s="171"/>
      <c r="C5" s="171"/>
      <c r="D5" s="174" t="s">
        <v>26</v>
      </c>
      <c r="E5" s="176" t="s">
        <v>4</v>
      </c>
      <c r="F5" s="174" t="s">
        <v>29</v>
      </c>
      <c r="G5" s="165" t="s">
        <v>5</v>
      </c>
    </row>
    <row r="6" spans="1:7" ht="13.5" customHeight="1">
      <c r="A6" s="172"/>
      <c r="B6" s="173"/>
      <c r="C6" s="173"/>
      <c r="D6" s="175"/>
      <c r="E6" s="177"/>
      <c r="F6" s="175"/>
      <c r="G6" s="166"/>
    </row>
    <row r="7" spans="1:7" ht="13.5" customHeight="1">
      <c r="A7" s="172"/>
      <c r="B7" s="173"/>
      <c r="C7" s="173"/>
      <c r="D7" s="175"/>
      <c r="E7" s="177"/>
      <c r="F7" s="175"/>
      <c r="G7" s="167"/>
    </row>
    <row r="8" spans="1:7" ht="15" thickBot="1">
      <c r="A8" s="12"/>
      <c r="B8" s="13"/>
      <c r="C8" s="33"/>
      <c r="D8" s="35" t="s">
        <v>6</v>
      </c>
      <c r="E8" s="87" t="s">
        <v>7</v>
      </c>
      <c r="F8" s="89" t="s">
        <v>28</v>
      </c>
      <c r="G8" s="46" t="s">
        <v>9</v>
      </c>
    </row>
    <row r="9" spans="1:7" ht="22.5" customHeight="1">
      <c r="A9" s="30" t="s">
        <v>13</v>
      </c>
      <c r="B9" s="15"/>
      <c r="C9" s="34"/>
      <c r="D9" s="122">
        <v>0</v>
      </c>
      <c r="E9" s="123">
        <v>0</v>
      </c>
      <c r="F9" s="44">
        <f>D9+E9</f>
        <v>0</v>
      </c>
      <c r="G9" s="47">
        <f>F9/F$14</f>
        <v>0</v>
      </c>
    </row>
    <row r="10" spans="1:7" ht="22.5" customHeight="1">
      <c r="A10" s="168" t="s">
        <v>1</v>
      </c>
      <c r="B10" s="169"/>
      <c r="C10" s="169"/>
      <c r="D10" s="124">
        <v>1123000000</v>
      </c>
      <c r="E10" s="125">
        <v>0</v>
      </c>
      <c r="F10" s="44">
        <f>D10+E10</f>
        <v>1123000000</v>
      </c>
      <c r="G10" s="48">
        <f>F10/F$14</f>
        <v>0.9532355612265743</v>
      </c>
    </row>
    <row r="11" spans="1:7" ht="22.5" customHeight="1">
      <c r="A11" s="31" t="s">
        <v>12</v>
      </c>
      <c r="B11" s="37"/>
      <c r="C11" s="38"/>
      <c r="D11" s="20">
        <f>SUM(D12:D13)</f>
        <v>55092545</v>
      </c>
      <c r="E11" s="88">
        <f>SUM(E12:E13)</f>
        <v>306</v>
      </c>
      <c r="F11" s="44">
        <f>D11+E11</f>
        <v>55092851</v>
      </c>
      <c r="G11" s="49">
        <f>F11/F$14</f>
        <v>0.046764438773425676</v>
      </c>
    </row>
    <row r="12" spans="1:7" ht="22.5" customHeight="1">
      <c r="A12" s="31"/>
      <c r="B12" s="16" t="s">
        <v>10</v>
      </c>
      <c r="C12" s="19"/>
      <c r="D12" s="126">
        <v>55092545</v>
      </c>
      <c r="E12" s="127">
        <v>306</v>
      </c>
      <c r="F12" s="44">
        <f>D12+E12</f>
        <v>55092851</v>
      </c>
      <c r="G12" s="50">
        <f>F12/F$14</f>
        <v>0.046764438773425676</v>
      </c>
    </row>
    <row r="13" spans="1:7" ht="22.5" customHeight="1" thickBot="1">
      <c r="A13" s="32"/>
      <c r="B13" s="21" t="s">
        <v>11</v>
      </c>
      <c r="C13" s="22"/>
      <c r="D13" s="128">
        <v>0</v>
      </c>
      <c r="E13" s="129">
        <v>0</v>
      </c>
      <c r="F13" s="44">
        <f>D13+E13</f>
        <v>0</v>
      </c>
      <c r="G13" s="51">
        <f>F13/F$14</f>
        <v>0</v>
      </c>
    </row>
    <row r="14" spans="1:7" ht="21" customHeight="1" thickBot="1">
      <c r="A14" s="23" t="s">
        <v>14</v>
      </c>
      <c r="B14" s="24"/>
      <c r="C14" s="25"/>
      <c r="D14" s="36">
        <f>SUM(D9:D11)</f>
        <v>1178092545</v>
      </c>
      <c r="E14" s="53">
        <f>SUM(E9:E11)</f>
        <v>306</v>
      </c>
      <c r="F14" s="45">
        <f>SUM(F9:F11)</f>
        <v>1178092851</v>
      </c>
      <c r="G14" s="52">
        <v>1</v>
      </c>
    </row>
    <row r="15" spans="4:7" ht="21" customHeight="1">
      <c r="D15" s="26"/>
      <c r="E15" s="26"/>
      <c r="F15" s="27"/>
      <c r="G15" s="145"/>
    </row>
    <row r="16" spans="1:7" s="42" customFormat="1" ht="24.75" customHeight="1" thickBot="1">
      <c r="A16" s="85" t="s">
        <v>52</v>
      </c>
      <c r="B16" s="39"/>
      <c r="C16" s="40"/>
      <c r="D16" s="41"/>
      <c r="E16" s="41"/>
      <c r="F16" s="41"/>
      <c r="G16" s="74" t="s">
        <v>15</v>
      </c>
    </row>
    <row r="17" spans="1:7" ht="13.5" customHeight="1">
      <c r="A17" s="170" t="s">
        <v>3</v>
      </c>
      <c r="B17" s="171"/>
      <c r="C17" s="171"/>
      <c r="D17" s="174" t="s">
        <v>26</v>
      </c>
      <c r="E17" s="176" t="s">
        <v>4</v>
      </c>
      <c r="F17" s="174" t="s">
        <v>29</v>
      </c>
      <c r="G17" s="165" t="s">
        <v>5</v>
      </c>
    </row>
    <row r="18" spans="1:7" ht="13.5" customHeight="1">
      <c r="A18" s="172"/>
      <c r="B18" s="173"/>
      <c r="C18" s="173"/>
      <c r="D18" s="175"/>
      <c r="E18" s="177"/>
      <c r="F18" s="175"/>
      <c r="G18" s="166"/>
    </row>
    <row r="19" spans="1:7" ht="13.5" customHeight="1">
      <c r="A19" s="172"/>
      <c r="B19" s="173"/>
      <c r="C19" s="173"/>
      <c r="D19" s="175"/>
      <c r="E19" s="177"/>
      <c r="F19" s="175"/>
      <c r="G19" s="167"/>
    </row>
    <row r="20" spans="1:7" ht="15" thickBot="1">
      <c r="A20" s="12"/>
      <c r="B20" s="13"/>
      <c r="C20" s="33"/>
      <c r="D20" s="35" t="s">
        <v>27</v>
      </c>
      <c r="E20" s="87" t="s">
        <v>7</v>
      </c>
      <c r="F20" s="89" t="s">
        <v>28</v>
      </c>
      <c r="G20" s="46" t="s">
        <v>9</v>
      </c>
    </row>
    <row r="21" spans="1:7" ht="21" customHeight="1">
      <c r="A21" s="30" t="s">
        <v>13</v>
      </c>
      <c r="B21" s="15"/>
      <c r="C21" s="34"/>
      <c r="D21" s="124">
        <v>0</v>
      </c>
      <c r="E21" s="125">
        <v>0</v>
      </c>
      <c r="F21" s="44">
        <f>D21+E21</f>
        <v>0</v>
      </c>
      <c r="G21" s="47">
        <f>F21/F$26</f>
        <v>0</v>
      </c>
    </row>
    <row r="22" spans="1:7" ht="21" customHeight="1">
      <c r="A22" s="168" t="s">
        <v>1</v>
      </c>
      <c r="B22" s="169"/>
      <c r="C22" s="169"/>
      <c r="D22" s="124">
        <v>1704000000</v>
      </c>
      <c r="E22" s="125">
        <v>0</v>
      </c>
      <c r="F22" s="44">
        <f>D22+E22</f>
        <v>1704000000</v>
      </c>
      <c r="G22" s="48">
        <f>F22/F$26</f>
        <v>0.9512081576991526</v>
      </c>
    </row>
    <row r="23" spans="1:7" ht="21" customHeight="1">
      <c r="A23" s="31" t="s">
        <v>12</v>
      </c>
      <c r="B23" s="37"/>
      <c r="C23" s="38"/>
      <c r="D23" s="20">
        <v>87404780</v>
      </c>
      <c r="E23" s="88">
        <v>1219</v>
      </c>
      <c r="F23" s="44">
        <f>D23+E23</f>
        <v>87405999</v>
      </c>
      <c r="G23" s="49">
        <f>F23/F$26</f>
        <v>0.048791842300847404</v>
      </c>
    </row>
    <row r="24" spans="1:7" ht="21" customHeight="1">
      <c r="A24" s="31"/>
      <c r="B24" s="16" t="s">
        <v>10</v>
      </c>
      <c r="C24" s="19"/>
      <c r="D24" s="126">
        <v>87404780</v>
      </c>
      <c r="E24" s="127">
        <v>1219</v>
      </c>
      <c r="F24" s="44">
        <f>D24+E24</f>
        <v>87405999</v>
      </c>
      <c r="G24" s="50">
        <f>F24/F$26</f>
        <v>0.048791842300847404</v>
      </c>
    </row>
    <row r="25" spans="1:7" ht="21" customHeight="1" thickBot="1">
      <c r="A25" s="32"/>
      <c r="B25" s="21" t="s">
        <v>11</v>
      </c>
      <c r="C25" s="22"/>
      <c r="D25" s="128">
        <v>0</v>
      </c>
      <c r="E25" s="129">
        <v>0</v>
      </c>
      <c r="F25" s="44">
        <f>D25+E25</f>
        <v>0</v>
      </c>
      <c r="G25" s="51">
        <f>F25/F$26</f>
        <v>0</v>
      </c>
    </row>
    <row r="26" spans="1:7" ht="21" customHeight="1" thickBot="1">
      <c r="A26" s="23" t="s">
        <v>14</v>
      </c>
      <c r="B26" s="24"/>
      <c r="C26" s="25"/>
      <c r="D26" s="36">
        <f>SUM(D21:D23)</f>
        <v>1791404780</v>
      </c>
      <c r="E26" s="53">
        <f>SUM(E21:E23)</f>
        <v>1219</v>
      </c>
      <c r="F26" s="45">
        <f>SUM(F21:F23)</f>
        <v>1791405999</v>
      </c>
      <c r="G26" s="52">
        <v>1</v>
      </c>
    </row>
    <row r="27" spans="1:6" ht="25.5" customHeight="1">
      <c r="A27" s="14"/>
      <c r="B27" s="17"/>
      <c r="C27" s="18"/>
      <c r="D27" s="26"/>
      <c r="E27" s="26"/>
      <c r="F27" s="27"/>
    </row>
    <row r="28" ht="22.5" customHeight="1">
      <c r="A28" s="4" t="s">
        <v>32</v>
      </c>
    </row>
    <row r="29" spans="2:4" ht="22.5" customHeight="1">
      <c r="B29" s="178"/>
      <c r="C29" s="179"/>
      <c r="D29" s="78" t="s">
        <v>34</v>
      </c>
    </row>
  </sheetData>
  <sheetProtection/>
  <mergeCells count="13">
    <mergeCell ref="B29:C29"/>
    <mergeCell ref="D5:D7"/>
    <mergeCell ref="E5:E7"/>
    <mergeCell ref="F5:F7"/>
    <mergeCell ref="G5:G7"/>
    <mergeCell ref="A10:C10"/>
    <mergeCell ref="A5:C7"/>
    <mergeCell ref="A22:C22"/>
    <mergeCell ref="G17:G19"/>
    <mergeCell ref="D17:D19"/>
    <mergeCell ref="E17:E19"/>
    <mergeCell ref="F17:F19"/>
    <mergeCell ref="A17:C19"/>
  </mergeCells>
  <printOptions horizontalCentered="1"/>
  <pageMargins left="0.7086614173228347" right="0.31496062992125984" top="0.7480314960629921" bottom="0.7480314960629921" header="0.31496062992125984" footer="0.31496062992125984"/>
  <pageSetup cellComments="asDisplayed" horizontalDpi="300" verticalDpi="300" orientation="landscape" paperSize="9" scale="85" r:id="rId3"/>
  <headerFooter alignWithMargins="0">
    <oddHeader>&amp;R別紙１</oddHeader>
  </headerFooter>
  <legacyDrawing r:id="rId2"/>
</worksheet>
</file>

<file path=xl/worksheets/sheet3.xml><?xml version="1.0" encoding="utf-8"?>
<worksheet xmlns="http://schemas.openxmlformats.org/spreadsheetml/2006/main" xmlns:r="http://schemas.openxmlformats.org/officeDocument/2006/relationships">
  <sheetPr>
    <tabColor theme="6"/>
  </sheetPr>
  <dimension ref="A1:K28"/>
  <sheetViews>
    <sheetView view="pageBreakPreview" zoomScaleSheetLayoutView="100" zoomScalePageLayoutView="0" workbookViewId="0" topLeftCell="E1">
      <selection activeCell="G12" sqref="G12"/>
    </sheetView>
  </sheetViews>
  <sheetFormatPr defaultColWidth="9.00390625" defaultRowHeight="20.25" customHeight="1"/>
  <cols>
    <col min="1" max="1" width="2.25390625" style="82" customWidth="1"/>
    <col min="2" max="2" width="2.875" style="82" customWidth="1"/>
    <col min="3" max="3" width="17.375" style="82" customWidth="1"/>
    <col min="4" max="8" width="18.25390625" style="78" customWidth="1"/>
    <col min="9" max="9" width="20.75390625" style="78" customWidth="1"/>
    <col min="10" max="10" width="15.75390625" style="78" customWidth="1"/>
    <col min="11" max="11" width="17.00390625" style="78" bestFit="1" customWidth="1"/>
    <col min="12" max="16384" width="9.00390625" style="78" customWidth="1"/>
  </cols>
  <sheetData>
    <row r="1" ht="55.5" customHeight="1">
      <c r="A1" s="144"/>
    </row>
    <row r="2" spans="1:7" ht="35.25" customHeight="1">
      <c r="A2" s="77" t="s">
        <v>19</v>
      </c>
      <c r="B2" s="61"/>
      <c r="C2" s="61"/>
      <c r="D2" s="10"/>
      <c r="G2" s="10"/>
    </row>
    <row r="3" spans="1:7" ht="20.25" customHeight="1">
      <c r="A3" s="77"/>
      <c r="B3" s="61"/>
      <c r="C3" s="61"/>
      <c r="D3" s="10"/>
      <c r="G3" s="10"/>
    </row>
    <row r="4" ht="20.25" customHeight="1" thickBot="1">
      <c r="A4" s="86" t="s">
        <v>48</v>
      </c>
    </row>
    <row r="5" spans="1:11" ht="20.25" customHeight="1">
      <c r="A5" s="180" t="s">
        <v>3</v>
      </c>
      <c r="B5" s="181"/>
      <c r="C5" s="182"/>
      <c r="D5" s="194" t="s">
        <v>35</v>
      </c>
      <c r="E5" s="199" t="s">
        <v>36</v>
      </c>
      <c r="F5" s="194" t="s">
        <v>37</v>
      </c>
      <c r="G5" s="191" t="s">
        <v>38</v>
      </c>
      <c r="H5" s="191" t="s">
        <v>39</v>
      </c>
      <c r="I5" s="203" t="s">
        <v>30</v>
      </c>
      <c r="J5" s="189" t="s">
        <v>23</v>
      </c>
      <c r="K5" s="201" t="s">
        <v>17</v>
      </c>
    </row>
    <row r="6" spans="1:11" ht="20.25" customHeight="1">
      <c r="A6" s="183"/>
      <c r="B6" s="184"/>
      <c r="C6" s="185"/>
      <c r="D6" s="198"/>
      <c r="E6" s="200"/>
      <c r="F6" s="195"/>
      <c r="G6" s="192"/>
      <c r="H6" s="193"/>
      <c r="I6" s="204"/>
      <c r="J6" s="190"/>
      <c r="K6" s="202"/>
    </row>
    <row r="7" spans="1:11" ht="20.25" customHeight="1" thickBot="1">
      <c r="A7" s="186"/>
      <c r="B7" s="187"/>
      <c r="C7" s="188"/>
      <c r="D7" s="103" t="s">
        <v>20</v>
      </c>
      <c r="E7" s="109" t="s">
        <v>31</v>
      </c>
      <c r="F7" s="59" t="s">
        <v>6</v>
      </c>
      <c r="G7" s="57" t="s">
        <v>7</v>
      </c>
      <c r="H7" s="57" t="s">
        <v>8</v>
      </c>
      <c r="I7" s="103" t="s">
        <v>21</v>
      </c>
      <c r="J7" s="139" t="s">
        <v>22</v>
      </c>
      <c r="K7" s="140" t="s">
        <v>33</v>
      </c>
    </row>
    <row r="8" spans="1:11" ht="20.25" customHeight="1">
      <c r="A8" s="30" t="s">
        <v>13</v>
      </c>
      <c r="B8" s="62"/>
      <c r="C8" s="63"/>
      <c r="D8" s="113">
        <v>0</v>
      </c>
      <c r="E8" s="113">
        <v>0</v>
      </c>
      <c r="F8" s="116">
        <v>0</v>
      </c>
      <c r="G8" s="117">
        <v>0</v>
      </c>
      <c r="H8" s="72">
        <f>D8-E8</f>
        <v>0</v>
      </c>
      <c r="I8" s="104">
        <f aca="true" t="shared" si="0" ref="I8:I13">G8+H8</f>
        <v>0</v>
      </c>
      <c r="J8" s="130">
        <v>0</v>
      </c>
      <c r="K8" s="131">
        <v>0</v>
      </c>
    </row>
    <row r="9" spans="1:11" ht="20.25" customHeight="1">
      <c r="A9" s="168" t="s">
        <v>1</v>
      </c>
      <c r="B9" s="169"/>
      <c r="C9" s="169"/>
      <c r="D9" s="114">
        <v>0</v>
      </c>
      <c r="E9" s="114">
        <v>0</v>
      </c>
      <c r="F9" s="118">
        <v>1316600000</v>
      </c>
      <c r="G9" s="119">
        <v>27673598</v>
      </c>
      <c r="H9" s="73">
        <f>D9-E9</f>
        <v>0</v>
      </c>
      <c r="I9" s="105">
        <f>G9+H9</f>
        <v>27673598</v>
      </c>
      <c r="J9" s="132">
        <f>+(G9+H9)/F9</f>
        <v>0.02101898678414097</v>
      </c>
      <c r="K9" s="133">
        <f>+(G9+H9)/(F9+E9)</f>
        <v>0.02101898678414097</v>
      </c>
    </row>
    <row r="10" spans="1:11" ht="20.25" customHeight="1">
      <c r="A10" s="31" t="s">
        <v>12</v>
      </c>
      <c r="B10" s="64"/>
      <c r="C10" s="64"/>
      <c r="D10" s="105">
        <f>SUM(D11:D12)</f>
        <v>306</v>
      </c>
      <c r="E10" s="105">
        <f>SUM(E11:E12)</f>
        <v>1219</v>
      </c>
      <c r="F10" s="60">
        <f>SUM(F11:F12)</f>
        <v>86027859</v>
      </c>
      <c r="G10" s="58">
        <f>SUM(G11:G12)</f>
        <v>14167</v>
      </c>
      <c r="H10" s="73">
        <f>D10-E10</f>
        <v>-913</v>
      </c>
      <c r="I10" s="105">
        <f t="shared" si="0"/>
        <v>13254</v>
      </c>
      <c r="J10" s="132">
        <f>+(G10+H10)/F10</f>
        <v>0.0001540663705230651</v>
      </c>
      <c r="K10" s="133">
        <f>+(G10+H10)/(F10+E10)</f>
        <v>0.00015406418745996558</v>
      </c>
    </row>
    <row r="11" spans="1:11" ht="20.25" customHeight="1">
      <c r="A11" s="31"/>
      <c r="B11" s="65" t="s">
        <v>10</v>
      </c>
      <c r="C11" s="66"/>
      <c r="D11" s="114">
        <v>306</v>
      </c>
      <c r="E11" s="114">
        <v>1219</v>
      </c>
      <c r="F11" s="118">
        <v>86027859</v>
      </c>
      <c r="G11" s="119">
        <v>14167</v>
      </c>
      <c r="H11" s="73">
        <f>D11-E11</f>
        <v>-913</v>
      </c>
      <c r="I11" s="105">
        <f t="shared" si="0"/>
        <v>13254</v>
      </c>
      <c r="J11" s="132">
        <f>+(G11+H11)/F11</f>
        <v>0.0001540663705230651</v>
      </c>
      <c r="K11" s="134">
        <f>+(G11+H11)/(F11+E11)</f>
        <v>0.00015406418745996558</v>
      </c>
    </row>
    <row r="12" spans="1:11" ht="20.25" customHeight="1" thickBot="1">
      <c r="A12" s="32"/>
      <c r="B12" s="67" t="s">
        <v>11</v>
      </c>
      <c r="C12" s="67"/>
      <c r="D12" s="115">
        <v>0</v>
      </c>
      <c r="E12" s="115">
        <v>0</v>
      </c>
      <c r="F12" s="120">
        <v>0</v>
      </c>
      <c r="G12" s="121">
        <v>0</v>
      </c>
      <c r="H12" s="73">
        <f>D12-E12</f>
        <v>0</v>
      </c>
      <c r="I12" s="106">
        <f t="shared" si="0"/>
        <v>0</v>
      </c>
      <c r="J12" s="135">
        <v>0</v>
      </c>
      <c r="K12" s="136">
        <v>0</v>
      </c>
    </row>
    <row r="13" spans="1:11" ht="20.25" customHeight="1" thickBot="1">
      <c r="A13" s="68" t="s">
        <v>14</v>
      </c>
      <c r="B13" s="69"/>
      <c r="C13" s="69"/>
      <c r="D13" s="108">
        <f>SUM(D8:D10)</f>
        <v>306</v>
      </c>
      <c r="E13" s="108">
        <f>SUM(E8:E10)</f>
        <v>1219</v>
      </c>
      <c r="F13" s="79">
        <f>SUM(F8:F10)</f>
        <v>1402627859</v>
      </c>
      <c r="G13" s="70">
        <f>SUM(G8:G10)</f>
        <v>27687765</v>
      </c>
      <c r="H13" s="80">
        <f>SUM(H8:H10)</f>
        <v>-913</v>
      </c>
      <c r="I13" s="107">
        <f t="shared" si="0"/>
        <v>27686852</v>
      </c>
      <c r="J13" s="137">
        <f>+(G13+H13)/F13</f>
        <v>0.019739271412831678</v>
      </c>
      <c r="K13" s="138">
        <f>+(G13+H13)/(F13+E13)</f>
        <v>0.019739254257781755</v>
      </c>
    </row>
    <row r="14" spans="1:11" ht="23.25" customHeight="1">
      <c r="A14" s="146"/>
      <c r="B14" s="14"/>
      <c r="C14" s="14"/>
      <c r="D14" s="71"/>
      <c r="E14" s="147"/>
      <c r="F14" s="148"/>
      <c r="G14" s="71"/>
      <c r="H14" s="149"/>
      <c r="I14" s="150"/>
      <c r="J14" s="151"/>
      <c r="K14" s="151"/>
    </row>
    <row r="15" spans="1:7" ht="20.25" customHeight="1" thickBot="1">
      <c r="A15" s="86" t="s">
        <v>53</v>
      </c>
      <c r="B15" s="61"/>
      <c r="C15" s="61"/>
      <c r="D15" s="10"/>
      <c r="G15" s="10"/>
    </row>
    <row r="16" spans="1:11" ht="20.25" customHeight="1">
      <c r="A16" s="180" t="s">
        <v>3</v>
      </c>
      <c r="B16" s="181"/>
      <c r="C16" s="182"/>
      <c r="D16" s="194" t="s">
        <v>35</v>
      </c>
      <c r="E16" s="199" t="s">
        <v>36</v>
      </c>
      <c r="F16" s="194" t="s">
        <v>37</v>
      </c>
      <c r="G16" s="191" t="s">
        <v>38</v>
      </c>
      <c r="H16" s="191" t="s">
        <v>39</v>
      </c>
      <c r="I16" s="203" t="s">
        <v>30</v>
      </c>
      <c r="J16" s="189" t="s">
        <v>23</v>
      </c>
      <c r="K16" s="201" t="s">
        <v>17</v>
      </c>
    </row>
    <row r="17" spans="1:11" ht="20.25" customHeight="1">
      <c r="A17" s="183"/>
      <c r="B17" s="184"/>
      <c r="C17" s="185"/>
      <c r="D17" s="198"/>
      <c r="E17" s="200"/>
      <c r="F17" s="195"/>
      <c r="G17" s="192"/>
      <c r="H17" s="193"/>
      <c r="I17" s="204"/>
      <c r="J17" s="190"/>
      <c r="K17" s="202"/>
    </row>
    <row r="18" spans="1:11" ht="20.25" customHeight="1" thickBot="1">
      <c r="A18" s="186"/>
      <c r="B18" s="187"/>
      <c r="C18" s="188"/>
      <c r="D18" s="103" t="s">
        <v>20</v>
      </c>
      <c r="E18" s="109" t="s">
        <v>31</v>
      </c>
      <c r="F18" s="59" t="s">
        <v>6</v>
      </c>
      <c r="G18" s="57" t="s">
        <v>7</v>
      </c>
      <c r="H18" s="57" t="s">
        <v>8</v>
      </c>
      <c r="I18" s="103" t="s">
        <v>21</v>
      </c>
      <c r="J18" s="139" t="s">
        <v>22</v>
      </c>
      <c r="K18" s="140" t="s">
        <v>33</v>
      </c>
    </row>
    <row r="19" spans="1:11" ht="20.25" customHeight="1">
      <c r="A19" s="30" t="s">
        <v>13</v>
      </c>
      <c r="B19" s="62"/>
      <c r="C19" s="63"/>
      <c r="D19" s="113">
        <v>0</v>
      </c>
      <c r="E19" s="113">
        <v>0</v>
      </c>
      <c r="F19" s="116">
        <v>0</v>
      </c>
      <c r="G19" s="117">
        <v>0</v>
      </c>
      <c r="H19" s="72">
        <f>D19-E19</f>
        <v>0</v>
      </c>
      <c r="I19" s="104">
        <f>G19+H19</f>
        <v>0</v>
      </c>
      <c r="J19" s="130">
        <v>0</v>
      </c>
      <c r="K19" s="131">
        <v>0</v>
      </c>
    </row>
    <row r="20" spans="1:11" ht="20.25" customHeight="1">
      <c r="A20" s="168" t="s">
        <v>1</v>
      </c>
      <c r="B20" s="169"/>
      <c r="C20" s="169"/>
      <c r="D20" s="114">
        <v>0</v>
      </c>
      <c r="E20" s="114">
        <v>0</v>
      </c>
      <c r="F20" s="118">
        <v>1980767123</v>
      </c>
      <c r="G20" s="119">
        <v>47600212</v>
      </c>
      <c r="H20" s="73">
        <f>D20-E20</f>
        <v>0</v>
      </c>
      <c r="I20" s="105">
        <f>G20+H20</f>
        <v>47600212</v>
      </c>
      <c r="J20" s="132">
        <f>+(G20+H20)/F20</f>
        <v>0.024031200562288413</v>
      </c>
      <c r="K20" s="133">
        <f>+(G20+H20)/(F20+E20)</f>
        <v>0.024031200562288413</v>
      </c>
    </row>
    <row r="21" spans="1:11" ht="20.25" customHeight="1">
      <c r="A21" s="31" t="s">
        <v>12</v>
      </c>
      <c r="B21" s="64"/>
      <c r="C21" s="64"/>
      <c r="D21" s="105">
        <f>SUM(D22:D23)</f>
        <v>1219</v>
      </c>
      <c r="E21" s="110">
        <f>SUM(E22:E23)</f>
        <v>8869</v>
      </c>
      <c r="F21" s="60">
        <f>SUM(F22:F23)</f>
        <v>115202439</v>
      </c>
      <c r="G21" s="58">
        <f>SUM(G22:G23)</f>
        <v>53766</v>
      </c>
      <c r="H21" s="73">
        <f>D21-E21</f>
        <v>-7650</v>
      </c>
      <c r="I21" s="105">
        <f>SUM(I22:I23)</f>
        <v>46116</v>
      </c>
      <c r="J21" s="132">
        <f>+(G21+H21)/F21</f>
        <v>0.00040030402481322464</v>
      </c>
      <c r="K21" s="133">
        <f>+(G21+H21)/(F21+E21)</f>
        <v>0.0004002732092929628</v>
      </c>
    </row>
    <row r="22" spans="1:11" ht="20.25" customHeight="1">
      <c r="A22" s="31"/>
      <c r="B22" s="65" t="s">
        <v>10</v>
      </c>
      <c r="C22" s="66"/>
      <c r="D22" s="114">
        <v>1219</v>
      </c>
      <c r="E22" s="114">
        <v>8869</v>
      </c>
      <c r="F22" s="118">
        <v>115202439</v>
      </c>
      <c r="G22" s="119">
        <v>53766</v>
      </c>
      <c r="H22" s="73">
        <f>D22-E22</f>
        <v>-7650</v>
      </c>
      <c r="I22" s="105">
        <f>G22+H22</f>
        <v>46116</v>
      </c>
      <c r="J22" s="132">
        <f>+(G22+H22)/F22</f>
        <v>0.00040030402481322464</v>
      </c>
      <c r="K22" s="134">
        <f>+(G22+H22)/(F22+E22)</f>
        <v>0.0004002732092929628</v>
      </c>
    </row>
    <row r="23" spans="1:11" ht="20.25" customHeight="1" thickBot="1">
      <c r="A23" s="32"/>
      <c r="B23" s="67" t="s">
        <v>11</v>
      </c>
      <c r="C23" s="67"/>
      <c r="D23" s="115">
        <v>0</v>
      </c>
      <c r="E23" s="115">
        <v>0</v>
      </c>
      <c r="F23" s="120">
        <v>0</v>
      </c>
      <c r="G23" s="121">
        <v>0</v>
      </c>
      <c r="H23" s="73">
        <f>D23-E23</f>
        <v>0</v>
      </c>
      <c r="I23" s="106">
        <f>G23+H23</f>
        <v>0</v>
      </c>
      <c r="J23" s="135">
        <v>0</v>
      </c>
      <c r="K23" s="136">
        <v>0</v>
      </c>
    </row>
    <row r="24" spans="1:11" ht="20.25" customHeight="1" thickBot="1">
      <c r="A24" s="68" t="s">
        <v>14</v>
      </c>
      <c r="B24" s="69"/>
      <c r="C24" s="69"/>
      <c r="D24" s="108">
        <f>SUM(D19:D21)</f>
        <v>1219</v>
      </c>
      <c r="E24" s="111">
        <f>SUM(E19:E21)</f>
        <v>8869</v>
      </c>
      <c r="F24" s="79">
        <f>SUM(F19:F21)</f>
        <v>2095969562</v>
      </c>
      <c r="G24" s="70">
        <f>SUM(G19:G21)</f>
        <v>47653978</v>
      </c>
      <c r="H24" s="80">
        <f>SUM(H19:H21)</f>
        <v>-7650</v>
      </c>
      <c r="I24" s="107">
        <f>G24+H24</f>
        <v>47646328</v>
      </c>
      <c r="J24" s="137">
        <f>+(G24+H24)/F24</f>
        <v>0.022732356835628513</v>
      </c>
      <c r="K24" s="138">
        <f>+(G24+H24)/(F24+E24)</f>
        <v>0.02273226064510012</v>
      </c>
    </row>
    <row r="25" spans="1:7" ht="13.5">
      <c r="A25" s="14"/>
      <c r="B25" s="14"/>
      <c r="C25" s="14"/>
      <c r="D25" s="71"/>
      <c r="E25" s="81"/>
      <c r="F25" s="81"/>
      <c r="G25" s="71"/>
    </row>
    <row r="26" spans="1:7" ht="21" customHeight="1">
      <c r="A26" s="4" t="s">
        <v>32</v>
      </c>
      <c r="B26" s="14"/>
      <c r="C26" s="14"/>
      <c r="D26" s="71"/>
      <c r="E26" s="81"/>
      <c r="F26" s="81"/>
      <c r="G26" s="71"/>
    </row>
    <row r="27" ht="20.25" customHeight="1">
      <c r="A27" s="78"/>
    </row>
    <row r="28" spans="2:4" ht="20.25" customHeight="1">
      <c r="B28" s="196"/>
      <c r="C28" s="197"/>
      <c r="D28" s="78" t="s">
        <v>34</v>
      </c>
    </row>
  </sheetData>
  <sheetProtection/>
  <mergeCells count="21">
    <mergeCell ref="K16:K17"/>
    <mergeCell ref="J5:J6"/>
    <mergeCell ref="D5:D6"/>
    <mergeCell ref="E5:E6"/>
    <mergeCell ref="I16:I17"/>
    <mergeCell ref="H5:H6"/>
    <mergeCell ref="K5:K6"/>
    <mergeCell ref="I5:I6"/>
    <mergeCell ref="G16:G17"/>
    <mergeCell ref="B28:C28"/>
    <mergeCell ref="D16:D17"/>
    <mergeCell ref="E16:E17"/>
    <mergeCell ref="F16:F17"/>
    <mergeCell ref="A5:C7"/>
    <mergeCell ref="A16:C18"/>
    <mergeCell ref="J16:J17"/>
    <mergeCell ref="A20:C20"/>
    <mergeCell ref="G5:G6"/>
    <mergeCell ref="H16:H17"/>
    <mergeCell ref="F5:F6"/>
    <mergeCell ref="A9:C9"/>
  </mergeCells>
  <printOptions/>
  <pageMargins left="0.7086614173228347" right="0.31496062992125984" top="0.5118110236220472" bottom="0.4330708661417323" header="0.31496062992125984" footer="0.31496062992125984"/>
  <pageSetup cellComments="asDisplayed" horizontalDpi="300" verticalDpi="300" orientation="landscape" paperSize="9" scale="83" r:id="rId3"/>
  <headerFooter alignWithMargins="0">
    <oddHeader>&amp;R別紙２</oddHeader>
  </headerFooter>
  <rowBreaks count="1" manualBreakCount="1">
    <brk id="28" max="255" man="1"/>
  </rowBreaks>
  <ignoredErrors>
    <ignoredError sqref="J20:J22 J13 K20:K22 J9:J11 K9:K11"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2018-06-11T07:09:37Z</cp:lastPrinted>
  <dcterms:created xsi:type="dcterms:W3CDTF">2006-09-13T11:12:02Z</dcterms:created>
  <dcterms:modified xsi:type="dcterms:W3CDTF">2018-06-11T07:11:35Z</dcterms:modified>
  <cp:category/>
  <cp:version/>
  <cp:contentType/>
  <cp:contentStatus/>
</cp:coreProperties>
</file>